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00" windowWidth="21795" windowHeight="7335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J81" i="17"/>
  <c r="I81" i="17"/>
  <c r="H81" i="17"/>
  <c r="G81" i="17"/>
  <c r="F81" i="17"/>
  <c r="E81" i="17"/>
  <c r="M78" i="17"/>
  <c r="L78" i="17"/>
  <c r="L77" i="17" s="1"/>
  <c r="K78" i="17"/>
  <c r="K77" i="17" s="1"/>
  <c r="J78" i="17"/>
  <c r="J77" i="17" s="1"/>
  <c r="I78" i="17"/>
  <c r="H78" i="17"/>
  <c r="H77" i="17" s="1"/>
  <c r="G78" i="17"/>
  <c r="G77" i="17" s="1"/>
  <c r="F78" i="17"/>
  <c r="F77" i="17" s="1"/>
  <c r="E78" i="17"/>
  <c r="M77" i="17"/>
  <c r="I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L65" i="17"/>
  <c r="L64" i="17" s="1"/>
  <c r="K65" i="17"/>
  <c r="K64" i="17" s="1"/>
  <c r="J65" i="17"/>
  <c r="J64" i="17" s="1"/>
  <c r="I65" i="17"/>
  <c r="H65" i="17"/>
  <c r="H64" i="17" s="1"/>
  <c r="G65" i="17"/>
  <c r="G64" i="17" s="1"/>
  <c r="F65" i="17"/>
  <c r="F64" i="17" s="1"/>
  <c r="E65" i="17"/>
  <c r="M64" i="17"/>
  <c r="I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L53" i="17"/>
  <c r="L52" i="17" s="1"/>
  <c r="K53" i="17"/>
  <c r="K52" i="17" s="1"/>
  <c r="K51" i="17" s="1"/>
  <c r="J53" i="17"/>
  <c r="J52" i="17" s="1"/>
  <c r="J51" i="17" s="1"/>
  <c r="I53" i="17"/>
  <c r="H53" i="17"/>
  <c r="H52" i="17" s="1"/>
  <c r="G53" i="17"/>
  <c r="G52" i="17" s="1"/>
  <c r="G51" i="17" s="1"/>
  <c r="F53" i="17"/>
  <c r="F52" i="17" s="1"/>
  <c r="F51" i="17" s="1"/>
  <c r="E53" i="17"/>
  <c r="M52" i="17"/>
  <c r="M51" i="17" s="1"/>
  <c r="I52" i="17"/>
  <c r="I51" i="17" s="1"/>
  <c r="E52" i="17"/>
  <c r="E51" i="17" s="1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M4" i="17" s="1"/>
  <c r="M92" i="17" s="1"/>
  <c r="L5" i="17"/>
  <c r="L4" i="17" s="1"/>
  <c r="K5" i="17"/>
  <c r="K4" i="17" s="1"/>
  <c r="K92" i="17" s="1"/>
  <c r="J5" i="17"/>
  <c r="I5" i="17"/>
  <c r="I4" i="17" s="1"/>
  <c r="I92" i="17" s="1"/>
  <c r="H5" i="17"/>
  <c r="H4" i="17" s="1"/>
  <c r="G5" i="17"/>
  <c r="G4" i="17" s="1"/>
  <c r="G92" i="17" s="1"/>
  <c r="F5" i="17"/>
  <c r="E5" i="17"/>
  <c r="E4" i="17" s="1"/>
  <c r="J4" i="17"/>
  <c r="J92" i="17" s="1"/>
  <c r="F4" i="17"/>
  <c r="M81" i="16"/>
  <c r="L81" i="16"/>
  <c r="K81" i="16"/>
  <c r="J81" i="16"/>
  <c r="I81" i="16"/>
  <c r="H81" i="16"/>
  <c r="G81" i="16"/>
  <c r="F81" i="16"/>
  <c r="E81" i="16"/>
  <c r="M78" i="16"/>
  <c r="M77" i="16" s="1"/>
  <c r="L78" i="16"/>
  <c r="L77" i="16" s="1"/>
  <c r="K78" i="16"/>
  <c r="K77" i="16" s="1"/>
  <c r="J78" i="16"/>
  <c r="I78" i="16"/>
  <c r="I77" i="16" s="1"/>
  <c r="H78" i="16"/>
  <c r="H77" i="16" s="1"/>
  <c r="G78" i="16"/>
  <c r="G77" i="16" s="1"/>
  <c r="F78" i="16"/>
  <c r="E78" i="16"/>
  <c r="E77" i="16" s="1"/>
  <c r="J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M64" i="16" s="1"/>
  <c r="L65" i="16"/>
  <c r="L64" i="16" s="1"/>
  <c r="K65" i="16"/>
  <c r="K64" i="16" s="1"/>
  <c r="J65" i="16"/>
  <c r="I65" i="16"/>
  <c r="I64" i="16" s="1"/>
  <c r="H65" i="16"/>
  <c r="H64" i="16" s="1"/>
  <c r="G65" i="16"/>
  <c r="G64" i="16" s="1"/>
  <c r="F65" i="16"/>
  <c r="E65" i="16"/>
  <c r="E64" i="16" s="1"/>
  <c r="J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K52" i="16" s="1"/>
  <c r="K51" i="16" s="1"/>
  <c r="J56" i="16"/>
  <c r="I56" i="16"/>
  <c r="H56" i="16"/>
  <c r="G56" i="16"/>
  <c r="G52" i="16" s="1"/>
  <c r="G51" i="16" s="1"/>
  <c r="F56" i="16"/>
  <c r="E56" i="16"/>
  <c r="M53" i="16"/>
  <c r="M52" i="16" s="1"/>
  <c r="L53" i="16"/>
  <c r="L52" i="16" s="1"/>
  <c r="L51" i="16" s="1"/>
  <c r="K53" i="16"/>
  <c r="J53" i="16"/>
  <c r="I53" i="16"/>
  <c r="I52" i="16" s="1"/>
  <c r="H53" i="16"/>
  <c r="H52" i="16" s="1"/>
  <c r="H51" i="16" s="1"/>
  <c r="G53" i="16"/>
  <c r="F53" i="16"/>
  <c r="E53" i="16"/>
  <c r="E52" i="16" s="1"/>
  <c r="J52" i="16"/>
  <c r="J51" i="16" s="1"/>
  <c r="F52" i="16"/>
  <c r="F51" i="16" s="1"/>
  <c r="M47" i="16"/>
  <c r="L47" i="16"/>
  <c r="L4" i="16" s="1"/>
  <c r="K47" i="16"/>
  <c r="J47" i="16"/>
  <c r="I47" i="16"/>
  <c r="H47" i="16"/>
  <c r="H4" i="16" s="1"/>
  <c r="G47" i="16"/>
  <c r="F47" i="16"/>
  <c r="E47" i="16"/>
  <c r="M8" i="16"/>
  <c r="L8" i="16"/>
  <c r="K8" i="16"/>
  <c r="J8" i="16"/>
  <c r="I8" i="16"/>
  <c r="H8" i="16"/>
  <c r="G8" i="16"/>
  <c r="F8" i="16"/>
  <c r="E8" i="16"/>
  <c r="M5" i="16"/>
  <c r="M4" i="16" s="1"/>
  <c r="L5" i="16"/>
  <c r="K5" i="16"/>
  <c r="J5" i="16"/>
  <c r="J4" i="16" s="1"/>
  <c r="J92" i="16" s="1"/>
  <c r="I5" i="16"/>
  <c r="I4" i="16" s="1"/>
  <c r="H5" i="16"/>
  <c r="G5" i="16"/>
  <c r="F5" i="16"/>
  <c r="F4" i="16" s="1"/>
  <c r="F92" i="16" s="1"/>
  <c r="E5" i="16"/>
  <c r="E4" i="16" s="1"/>
  <c r="K4" i="16"/>
  <c r="K92" i="16" s="1"/>
  <c r="G4" i="16"/>
  <c r="G92" i="16" s="1"/>
  <c r="M81" i="15"/>
  <c r="M77" i="15" s="1"/>
  <c r="L81" i="15"/>
  <c r="K81" i="15"/>
  <c r="J81" i="15"/>
  <c r="I81" i="15"/>
  <c r="I77" i="15" s="1"/>
  <c r="H81" i="15"/>
  <c r="G81" i="15"/>
  <c r="F81" i="15"/>
  <c r="E81" i="15"/>
  <c r="E77" i="15" s="1"/>
  <c r="M78" i="15"/>
  <c r="L78" i="15"/>
  <c r="K78" i="15"/>
  <c r="J78" i="15"/>
  <c r="J77" i="15" s="1"/>
  <c r="I78" i="15"/>
  <c r="H78" i="15"/>
  <c r="G78" i="15"/>
  <c r="F78" i="15"/>
  <c r="F77" i="15" s="1"/>
  <c r="E78" i="15"/>
  <c r="L77" i="15"/>
  <c r="K77" i="15"/>
  <c r="H77" i="15"/>
  <c r="G77" i="15"/>
  <c r="M73" i="15"/>
  <c r="L73" i="15"/>
  <c r="K73" i="15"/>
  <c r="J73" i="15"/>
  <c r="I73" i="15"/>
  <c r="H73" i="15"/>
  <c r="G73" i="15"/>
  <c r="F73" i="15"/>
  <c r="E73" i="15"/>
  <c r="M68" i="15"/>
  <c r="M64" i="15" s="1"/>
  <c r="L68" i="15"/>
  <c r="K68" i="15"/>
  <c r="J68" i="15"/>
  <c r="I68" i="15"/>
  <c r="I64" i="15" s="1"/>
  <c r="H68" i="15"/>
  <c r="G68" i="15"/>
  <c r="F68" i="15"/>
  <c r="E68" i="15"/>
  <c r="E64" i="15" s="1"/>
  <c r="M65" i="15"/>
  <c r="L65" i="15"/>
  <c r="K65" i="15"/>
  <c r="J65" i="15"/>
  <c r="J64" i="15" s="1"/>
  <c r="I65" i="15"/>
  <c r="H65" i="15"/>
  <c r="G65" i="15"/>
  <c r="F65" i="15"/>
  <c r="F64" i="15" s="1"/>
  <c r="E65" i="15"/>
  <c r="L64" i="15"/>
  <c r="K64" i="15"/>
  <c r="H64" i="15"/>
  <c r="G64" i="15"/>
  <c r="M59" i="15"/>
  <c r="L59" i="15"/>
  <c r="K59" i="15"/>
  <c r="J59" i="15"/>
  <c r="I59" i="15"/>
  <c r="H59" i="15"/>
  <c r="G59" i="15"/>
  <c r="F59" i="15"/>
  <c r="E59" i="15"/>
  <c r="M56" i="15"/>
  <c r="M52" i="15" s="1"/>
  <c r="L56" i="15"/>
  <c r="K56" i="15"/>
  <c r="J56" i="15"/>
  <c r="I56" i="15"/>
  <c r="I52" i="15" s="1"/>
  <c r="H56" i="15"/>
  <c r="G56" i="15"/>
  <c r="F56" i="15"/>
  <c r="E56" i="15"/>
  <c r="E52" i="15" s="1"/>
  <c r="M53" i="15"/>
  <c r="L53" i="15"/>
  <c r="K53" i="15"/>
  <c r="J53" i="15"/>
  <c r="J52" i="15" s="1"/>
  <c r="I53" i="15"/>
  <c r="H53" i="15"/>
  <c r="G53" i="15"/>
  <c r="F53" i="15"/>
  <c r="F52" i="15" s="1"/>
  <c r="E53" i="15"/>
  <c r="L52" i="15"/>
  <c r="K52" i="15"/>
  <c r="K51" i="15" s="1"/>
  <c r="H52" i="15"/>
  <c r="G52" i="15"/>
  <c r="G51" i="15" s="1"/>
  <c r="L51" i="15"/>
  <c r="H51" i="15"/>
  <c r="M47" i="15"/>
  <c r="M4" i="15" s="1"/>
  <c r="L47" i="15"/>
  <c r="K47" i="15"/>
  <c r="J47" i="15"/>
  <c r="I47" i="15"/>
  <c r="I4" i="15" s="1"/>
  <c r="H47" i="15"/>
  <c r="G47" i="15"/>
  <c r="F47" i="15"/>
  <c r="E47" i="15"/>
  <c r="E4" i="15" s="1"/>
  <c r="M8" i="15"/>
  <c r="L8" i="15"/>
  <c r="K8" i="15"/>
  <c r="J8" i="15"/>
  <c r="J4" i="15" s="1"/>
  <c r="I8" i="15"/>
  <c r="H8" i="15"/>
  <c r="G8" i="15"/>
  <c r="F8" i="15"/>
  <c r="F4" i="15" s="1"/>
  <c r="E8" i="15"/>
  <c r="M5" i="15"/>
  <c r="L5" i="15"/>
  <c r="K5" i="15"/>
  <c r="K4" i="15" s="1"/>
  <c r="K92" i="15" s="1"/>
  <c r="J5" i="15"/>
  <c r="I5" i="15"/>
  <c r="H5" i="15"/>
  <c r="G5" i="15"/>
  <c r="G4" i="15" s="1"/>
  <c r="F5" i="15"/>
  <c r="E5" i="15"/>
  <c r="L4" i="15"/>
  <c r="L92" i="15" s="1"/>
  <c r="H4" i="15"/>
  <c r="H92" i="15" s="1"/>
  <c r="M81" i="14"/>
  <c r="L81" i="14"/>
  <c r="K81" i="14"/>
  <c r="J81" i="14"/>
  <c r="J77" i="14" s="1"/>
  <c r="I81" i="14"/>
  <c r="H81" i="14"/>
  <c r="G81" i="14"/>
  <c r="F81" i="14"/>
  <c r="F77" i="14" s="1"/>
  <c r="E81" i="14"/>
  <c r="M78" i="14"/>
  <c r="L78" i="14"/>
  <c r="K78" i="14"/>
  <c r="K77" i="14" s="1"/>
  <c r="J78" i="14"/>
  <c r="I78" i="14"/>
  <c r="H78" i="14"/>
  <c r="G78" i="14"/>
  <c r="G77" i="14" s="1"/>
  <c r="F78" i="14"/>
  <c r="E78" i="14"/>
  <c r="M77" i="14"/>
  <c r="L77" i="14"/>
  <c r="I77" i="14"/>
  <c r="H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J64" i="14" s="1"/>
  <c r="I68" i="14"/>
  <c r="H68" i="14"/>
  <c r="G68" i="14"/>
  <c r="F68" i="14"/>
  <c r="F64" i="14" s="1"/>
  <c r="E68" i="14"/>
  <c r="M65" i="14"/>
  <c r="L65" i="14"/>
  <c r="K65" i="14"/>
  <c r="K64" i="14" s="1"/>
  <c r="J65" i="14"/>
  <c r="I65" i="14"/>
  <c r="H65" i="14"/>
  <c r="G65" i="14"/>
  <c r="G64" i="14" s="1"/>
  <c r="F65" i="14"/>
  <c r="E65" i="14"/>
  <c r="M64" i="14"/>
  <c r="L64" i="14"/>
  <c r="I64" i="14"/>
  <c r="H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J52" i="14" s="1"/>
  <c r="J51" i="14" s="1"/>
  <c r="I56" i="14"/>
  <c r="H56" i="14"/>
  <c r="G56" i="14"/>
  <c r="F56" i="14"/>
  <c r="F52" i="14" s="1"/>
  <c r="F51" i="14" s="1"/>
  <c r="E56" i="14"/>
  <c r="M53" i="14"/>
  <c r="L53" i="14"/>
  <c r="K53" i="14"/>
  <c r="K52" i="14" s="1"/>
  <c r="K51" i="14" s="1"/>
  <c r="J53" i="14"/>
  <c r="I53" i="14"/>
  <c r="H53" i="14"/>
  <c r="G53" i="14"/>
  <c r="G52" i="14" s="1"/>
  <c r="G51" i="14" s="1"/>
  <c r="F53" i="14"/>
  <c r="E53" i="14"/>
  <c r="M52" i="14"/>
  <c r="L52" i="14"/>
  <c r="L51" i="14" s="1"/>
  <c r="I52" i="14"/>
  <c r="H52" i="14"/>
  <c r="H51" i="14" s="1"/>
  <c r="E52" i="14"/>
  <c r="M51" i="14"/>
  <c r="I51" i="14"/>
  <c r="E51" i="14"/>
  <c r="M47" i="14"/>
  <c r="L47" i="14"/>
  <c r="K47" i="14"/>
  <c r="J47" i="14"/>
  <c r="J4" i="14" s="1"/>
  <c r="J92" i="14" s="1"/>
  <c r="I47" i="14"/>
  <c r="H47" i="14"/>
  <c r="G47" i="14"/>
  <c r="F47" i="14"/>
  <c r="F4" i="14" s="1"/>
  <c r="F92" i="14" s="1"/>
  <c r="E47" i="14"/>
  <c r="M8" i="14"/>
  <c r="L8" i="14"/>
  <c r="K8" i="14"/>
  <c r="K4" i="14" s="1"/>
  <c r="K92" i="14" s="1"/>
  <c r="J8" i="14"/>
  <c r="I8" i="14"/>
  <c r="H8" i="14"/>
  <c r="G8" i="14"/>
  <c r="G4" i="14" s="1"/>
  <c r="G92" i="14" s="1"/>
  <c r="F8" i="14"/>
  <c r="E8" i="14"/>
  <c r="M5" i="14"/>
  <c r="L5" i="14"/>
  <c r="L4" i="14" s="1"/>
  <c r="L92" i="14" s="1"/>
  <c r="K5" i="14"/>
  <c r="J5" i="14"/>
  <c r="I5" i="14"/>
  <c r="H5" i="14"/>
  <c r="H4" i="14" s="1"/>
  <c r="H92" i="14" s="1"/>
  <c r="G5" i="14"/>
  <c r="F5" i="14"/>
  <c r="E5" i="14"/>
  <c r="M4" i="14"/>
  <c r="M92" i="14" s="1"/>
  <c r="I4" i="14"/>
  <c r="I92" i="14" s="1"/>
  <c r="E4" i="14"/>
  <c r="E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K10" i="13"/>
  <c r="J10" i="13"/>
  <c r="J9" i="13" s="1"/>
  <c r="I10" i="13"/>
  <c r="H10" i="13"/>
  <c r="G10" i="13"/>
  <c r="F10" i="13"/>
  <c r="F9" i="13" s="1"/>
  <c r="E10" i="13"/>
  <c r="M9" i="13"/>
  <c r="L9" i="13"/>
  <c r="K9" i="13"/>
  <c r="I9" i="13"/>
  <c r="H9" i="13"/>
  <c r="G9" i="13"/>
  <c r="E9" i="13"/>
  <c r="M4" i="13"/>
  <c r="M40" i="13" s="1"/>
  <c r="L4" i="13"/>
  <c r="L40" i="13" s="1"/>
  <c r="K4" i="13"/>
  <c r="K40" i="13" s="1"/>
  <c r="J4" i="13"/>
  <c r="J40" i="13" s="1"/>
  <c r="I4" i="13"/>
  <c r="I40" i="13" s="1"/>
  <c r="H4" i="13"/>
  <c r="H40" i="13" s="1"/>
  <c r="G4" i="13"/>
  <c r="G40" i="13" s="1"/>
  <c r="F4" i="13"/>
  <c r="F40" i="13" s="1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H26" i="11" s="1"/>
  <c r="G4" i="11"/>
  <c r="G26" i="11" s="1"/>
  <c r="F4" i="11"/>
  <c r="F26" i="11" s="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G92" i="15" l="1"/>
  <c r="I92" i="15"/>
  <c r="F51" i="15"/>
  <c r="F92" i="15" s="1"/>
  <c r="J51" i="15"/>
  <c r="J92" i="15" s="1"/>
  <c r="E51" i="15"/>
  <c r="E92" i="15" s="1"/>
  <c r="I51" i="15"/>
  <c r="M51" i="15"/>
  <c r="M92" i="15" s="1"/>
  <c r="E92" i="17"/>
  <c r="H51" i="17"/>
  <c r="L51" i="17"/>
  <c r="H92" i="16"/>
  <c r="L92" i="16"/>
  <c r="E51" i="16"/>
  <c r="E92" i="16" s="1"/>
  <c r="I51" i="16"/>
  <c r="I92" i="16" s="1"/>
  <c r="M51" i="16"/>
  <c r="M92" i="16" s="1"/>
  <c r="F92" i="17"/>
  <c r="H92" i="17"/>
  <c r="L92" i="17"/>
</calcChain>
</file>

<file path=xl/sharedStrings.xml><?xml version="1.0" encoding="utf-8"?>
<sst xmlns="http://schemas.openxmlformats.org/spreadsheetml/2006/main" count="6489" uniqueCount="164">
  <si>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</si>
  <si>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</si>
  <si>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</si>
  <si>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</si>
  <si>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</si>
  <si>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</si>
  <si>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</si>
  <si>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</si>
  <si>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</si>
  <si>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</si>
  <si>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</si>
  <si>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</si>
  <si>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</si>
  <si>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</si>
  <si>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</si>
  <si>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</si>
  <si>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</si>
  <si>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</si>
  <si>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</si>
  <si>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</si>
  <si>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</si>
  <si>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</si>
  <si>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</si>
  <si>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</si>
  <si>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</si>
  <si>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</si>
  <si>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</si>
  <si>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</si>
  <si>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</si>
  <si>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</si>
  <si>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</si>
  <si>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</si>
  <si>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</si>
  <si>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</si>
  <si>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</si>
  <si>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</si>
  <si>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</si>
  <si>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</si>
  <si>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</si>
  <si>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</si>
  <si>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</si>
  <si>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</si>
  <si>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</si>
  <si>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</si>
  <si>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</si>
  <si>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</si>
  <si>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</si>
  <si>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</si>
  <si>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</si>
  <si>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</si>
  <si>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</si>
  <si>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</si>
  <si>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</si>
  <si>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</si>
  <si>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</si>
  <si>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</si>
  <si>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</si>
  <si>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</si>
  <si>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</si>
  <si>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</si>
  <si>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</si>
  <si>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</si>
  <si>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</si>
  <si>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</si>
  <si>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</si>
  <si>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</si>
  <si>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</si>
  <si>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</si>
  <si>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</si>
  <si>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</si>
  <si>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</si>
  <si>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</si>
  <si>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</si>
  <si>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</si>
  <si>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</si>
  <si>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</si>
  <si>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</si>
  <si>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</si>
  <si>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</si>
  <si>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</si>
  <si>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</si>
  <si>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</si>
  <si>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</si>
  <si>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</si>
  <si>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</si>
  <si>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</si>
  <si>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</si>
  <si>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</si>
  <si>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</si>
  <si>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</si>
  <si>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</si>
  <si>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</si>
  <si>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</si>
  <si>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</si>
  <si>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</si>
  <si>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</si>
  <si>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</si>
  <si>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</si>
  <si>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</si>
  <si>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</si>
  <si>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</si>
  <si>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</si>
  <si>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</si>
  <si>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</si>
  <si>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</si>
  <si>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</si>
  <si>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</si>
  <si>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</si>
  <si>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</si>
  <si>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</si>
  <si>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</si>
  <si>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</si>
  <si>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</si>
  <si>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</si>
  <si>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</si>
  <si>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</si>
  <si>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</si>
  <si>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</si>
  <si>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</si>
  <si>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</si>
  <si>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</si>
  <si>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</si>
  <si>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2014/15</t>
  </si>
  <si>
    <t>2015/16</t>
  </si>
  <si>
    <t>Table B.1: Specification of receipts: Public Works</t>
  </si>
  <si>
    <t>Table B.2: Payments and estimates by economic classification: Public Works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</si>
  <si>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</si>
  <si>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</si>
  <si>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</si>
  <si>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</si>
  <si>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</si>
  <si>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</si>
  <si>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</si>
  <si>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Property Management</t>
  </si>
  <si>
    <t>3. Provision Of Buildings, Structures And Equipment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</si>
  <si>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</si>
  <si>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</si>
  <si>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</si>
  <si>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</si>
  <si>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</si>
  <si>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</si>
  <si>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Minister Support</t>
  </si>
  <si>
    <t>2. Management</t>
  </si>
  <si>
    <t>1. Personnel And Admin Related</t>
  </si>
  <si>
    <t>2. Hiring</t>
  </si>
  <si>
    <t>3. Acquisition Of Land, Control And Disposal</t>
  </si>
  <si>
    <t>2. Buildings And  Structures</t>
  </si>
  <si>
    <t>2012/13</t>
  </si>
  <si>
    <t>2013/14</t>
  </si>
  <si>
    <t>2010/11</t>
  </si>
  <si>
    <t>2016/17</t>
  </si>
  <si>
    <t>2011/12</t>
  </si>
  <si>
    <t>Table 14.2: Summary of departmental receipts collection</t>
  </si>
  <si>
    <t>Table 14.3: Summary of payments and estimates by programme: Public Works</t>
  </si>
  <si>
    <t>Table 14.4: Summary of provincial payments and estimates by economic classification: Public Works</t>
  </si>
  <si>
    <t>Table 14.5: Summary of payments and estimates by sub-programme: Administration</t>
  </si>
  <si>
    <t>Table 14.6: Summary of payments and estimates by economic classification: Administration</t>
  </si>
  <si>
    <t>Table 14.7: Summary of payments and estimates by sub-programme: Property Management</t>
  </si>
  <si>
    <t>Table 14.8: Summary of payments and estimates by economic classification: Property Management</t>
  </si>
  <si>
    <t>Table 14.9: Summary of payments and estimates by sub-programme: Provision Of Buildings, Structures And Equipment</t>
  </si>
  <si>
    <t>Table 14.10: Summary of payments and estimates by economic classification: Provision Of Buildings, Structures And Equipment</t>
  </si>
  <si>
    <t>Table B.2A: Payments and estimates by economic classification: Administration</t>
  </si>
  <si>
    <t>Table B.2B: Payments and estimates by economic classification: Property Management</t>
  </si>
  <si>
    <t>Table B.2C: Payments and estimates by economic classification: Provision Of Buildings, Structures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</si>
</sst>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3432</v>
      </c>
      <c r="D9" s="33">
        <v>4717</v>
      </c>
      <c r="E9" s="33">
        <v>6122</v>
      </c>
      <c r="F9" s="32">
        <v>5105</v>
      </c>
      <c r="G9" s="33">
        <v>5105</v>
      </c>
      <c r="H9" s="34">
        <v>5546</v>
      </c>
      <c r="I9" s="33">
        <v>6461</v>
      </c>
      <c r="J9" s="33">
        <v>6962</v>
      </c>
      <c r="K9" s="33">
        <v>7399.985999999999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422</v>
      </c>
      <c r="D12" s="33">
        <v>198</v>
      </c>
      <c r="E12" s="33">
        <v>220</v>
      </c>
      <c r="F12" s="32">
        <v>150</v>
      </c>
      <c r="G12" s="33">
        <v>150</v>
      </c>
      <c r="H12" s="34">
        <v>177</v>
      </c>
      <c r="I12" s="33">
        <v>164</v>
      </c>
      <c r="J12" s="33">
        <v>180</v>
      </c>
      <c r="K12" s="33">
        <v>191.54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15908</v>
      </c>
      <c r="F13" s="32">
        <v>0</v>
      </c>
      <c r="G13" s="33">
        <v>0</v>
      </c>
      <c r="H13" s="34">
        <v>8365</v>
      </c>
      <c r="I13" s="33">
        <v>755</v>
      </c>
      <c r="J13" s="33">
        <v>220</v>
      </c>
      <c r="K13" s="33">
        <v>239.66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2754</v>
      </c>
      <c r="D14" s="36">
        <v>1201</v>
      </c>
      <c r="E14" s="36">
        <v>1392</v>
      </c>
      <c r="F14" s="35">
        <v>779</v>
      </c>
      <c r="G14" s="36">
        <v>779</v>
      </c>
      <c r="H14" s="37">
        <v>1334</v>
      </c>
      <c r="I14" s="36">
        <v>872</v>
      </c>
      <c r="J14" s="36">
        <v>959</v>
      </c>
      <c r="K14" s="36">
        <v>1014.8269999999999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6608</v>
      </c>
      <c r="D15" s="61">
        <f t="shared" ref="D15:K15" si="1">SUM(D5:D14)</f>
        <v>6116</v>
      </c>
      <c r="E15" s="61">
        <f t="shared" si="1"/>
        <v>23642</v>
      </c>
      <c r="F15" s="62">
        <f t="shared" si="1"/>
        <v>6034</v>
      </c>
      <c r="G15" s="61">
        <f t="shared" si="1"/>
        <v>6034</v>
      </c>
      <c r="H15" s="63">
        <f t="shared" si="1"/>
        <v>15422</v>
      </c>
      <c r="I15" s="61">
        <f t="shared" si="1"/>
        <v>8252</v>
      </c>
      <c r="J15" s="61">
        <f t="shared" si="1"/>
        <v>8321</v>
      </c>
      <c r="K15" s="61">
        <f t="shared" si="1"/>
        <v>8846.012999999999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149</v>
      </c>
      <c r="F3" s="17" t="s">
        <v>151</v>
      </c>
      <c r="G3" s="17" t="s">
        <v>147</v>
      </c>
      <c r="H3" s="173" t="s">
        <v>148</v>
      </c>
      <c r="I3" s="174"/>
      <c r="J3" s="175"/>
      <c r="K3" s="17" t="s">
        <v>122</v>
      </c>
      <c r="L3" s="17" t="s">
        <v>123</v>
      </c>
      <c r="M3" s="17" t="s">
        <v>150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3432</v>
      </c>
      <c r="F9" s="72">
        <f t="shared" ref="F9:M9" si="1">F10+F19</f>
        <v>4717</v>
      </c>
      <c r="G9" s="72">
        <f t="shared" si="1"/>
        <v>6122</v>
      </c>
      <c r="H9" s="73">
        <f t="shared" si="1"/>
        <v>5105</v>
      </c>
      <c r="I9" s="72">
        <f t="shared" si="1"/>
        <v>5105</v>
      </c>
      <c r="J9" s="74">
        <f t="shared" si="1"/>
        <v>5546</v>
      </c>
      <c r="K9" s="72">
        <f t="shared" si="1"/>
        <v>6461</v>
      </c>
      <c r="L9" s="72">
        <f t="shared" si="1"/>
        <v>6962</v>
      </c>
      <c r="M9" s="72">
        <f t="shared" si="1"/>
        <v>7399.985999999999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3428</v>
      </c>
      <c r="F10" s="100">
        <f t="shared" ref="F10:M10" si="2">SUM(F11:F13)</f>
        <v>4711</v>
      </c>
      <c r="G10" s="100">
        <f t="shared" si="2"/>
        <v>6117</v>
      </c>
      <c r="H10" s="101">
        <f t="shared" si="2"/>
        <v>5103</v>
      </c>
      <c r="I10" s="100">
        <f t="shared" si="2"/>
        <v>5103</v>
      </c>
      <c r="J10" s="102">
        <f t="shared" si="2"/>
        <v>5541</v>
      </c>
      <c r="K10" s="100">
        <f t="shared" si="2"/>
        <v>6459</v>
      </c>
      <c r="L10" s="100">
        <f t="shared" si="2"/>
        <v>6960</v>
      </c>
      <c r="M10" s="100">
        <f t="shared" si="2"/>
        <v>7397.8799999999992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3012</v>
      </c>
      <c r="F11" s="79">
        <v>4256</v>
      </c>
      <c r="G11" s="79">
        <v>3969</v>
      </c>
      <c r="H11" s="80">
        <v>3869</v>
      </c>
      <c r="I11" s="79">
        <v>3869</v>
      </c>
      <c r="J11" s="81">
        <v>3973</v>
      </c>
      <c r="K11" s="79">
        <v>4486</v>
      </c>
      <c r="L11" s="79">
        <v>4830</v>
      </c>
      <c r="M11" s="79">
        <v>5133.99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416</v>
      </c>
      <c r="F12" s="86">
        <v>455</v>
      </c>
      <c r="G12" s="86">
        <v>2148</v>
      </c>
      <c r="H12" s="87">
        <v>1234</v>
      </c>
      <c r="I12" s="86">
        <v>1234</v>
      </c>
      <c r="J12" s="88">
        <v>1568</v>
      </c>
      <c r="K12" s="86">
        <v>1973</v>
      </c>
      <c r="L12" s="86">
        <v>2130</v>
      </c>
      <c r="M12" s="86">
        <v>2263.89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4</v>
      </c>
      <c r="F19" s="100">
        <v>6</v>
      </c>
      <c r="G19" s="100">
        <v>5</v>
      </c>
      <c r="H19" s="101">
        <v>2</v>
      </c>
      <c r="I19" s="100">
        <v>2</v>
      </c>
      <c r="J19" s="102">
        <v>5</v>
      </c>
      <c r="K19" s="100">
        <v>2</v>
      </c>
      <c r="L19" s="100">
        <v>2</v>
      </c>
      <c r="M19" s="100">
        <v>2.1059999999999999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422</v>
      </c>
      <c r="F31" s="131">
        <f t="shared" ref="F31:M31" si="4">SUM(F32:F34)</f>
        <v>198</v>
      </c>
      <c r="G31" s="131">
        <f t="shared" si="4"/>
        <v>220</v>
      </c>
      <c r="H31" s="132">
        <f t="shared" si="4"/>
        <v>150</v>
      </c>
      <c r="I31" s="131">
        <f t="shared" si="4"/>
        <v>150</v>
      </c>
      <c r="J31" s="133">
        <f t="shared" si="4"/>
        <v>177</v>
      </c>
      <c r="K31" s="131">
        <f t="shared" si="4"/>
        <v>164</v>
      </c>
      <c r="L31" s="131">
        <f t="shared" si="4"/>
        <v>180</v>
      </c>
      <c r="M31" s="131">
        <f t="shared" si="4"/>
        <v>191.54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253</v>
      </c>
      <c r="F32" s="79">
        <v>44</v>
      </c>
      <c r="G32" s="79">
        <v>140</v>
      </c>
      <c r="H32" s="80">
        <v>60</v>
      </c>
      <c r="I32" s="79">
        <v>60</v>
      </c>
      <c r="J32" s="81">
        <v>67</v>
      </c>
      <c r="K32" s="79">
        <v>66</v>
      </c>
      <c r="L32" s="79">
        <v>72</v>
      </c>
      <c r="M32" s="79">
        <v>76.816000000000003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169</v>
      </c>
      <c r="F34" s="93">
        <v>154</v>
      </c>
      <c r="G34" s="93">
        <v>80</v>
      </c>
      <c r="H34" s="94">
        <v>90</v>
      </c>
      <c r="I34" s="93">
        <v>90</v>
      </c>
      <c r="J34" s="95">
        <v>110</v>
      </c>
      <c r="K34" s="93">
        <v>98</v>
      </c>
      <c r="L34" s="93">
        <v>108</v>
      </c>
      <c r="M34" s="93">
        <v>114.72399999999999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15908</v>
      </c>
      <c r="H36" s="73">
        <f t="shared" si="5"/>
        <v>0</v>
      </c>
      <c r="I36" s="72">
        <f t="shared" si="5"/>
        <v>0</v>
      </c>
      <c r="J36" s="74">
        <f t="shared" si="5"/>
        <v>8365</v>
      </c>
      <c r="K36" s="72">
        <f t="shared" si="5"/>
        <v>755</v>
      </c>
      <c r="L36" s="72">
        <f t="shared" si="5"/>
        <v>220</v>
      </c>
      <c r="M36" s="72">
        <f t="shared" si="5"/>
        <v>239.66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15908</v>
      </c>
      <c r="H38" s="94">
        <v>0</v>
      </c>
      <c r="I38" s="93">
        <v>0</v>
      </c>
      <c r="J38" s="95">
        <v>8365</v>
      </c>
      <c r="K38" s="93">
        <v>755</v>
      </c>
      <c r="L38" s="93">
        <v>220</v>
      </c>
      <c r="M38" s="93">
        <v>239.66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2754</v>
      </c>
      <c r="F39" s="72">
        <v>1201</v>
      </c>
      <c r="G39" s="72">
        <v>1392</v>
      </c>
      <c r="H39" s="73">
        <v>779</v>
      </c>
      <c r="I39" s="72">
        <v>779</v>
      </c>
      <c r="J39" s="74">
        <v>1334</v>
      </c>
      <c r="K39" s="72">
        <v>872</v>
      </c>
      <c r="L39" s="72">
        <v>959</v>
      </c>
      <c r="M39" s="72">
        <v>1014.8269999999999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6608</v>
      </c>
      <c r="F40" s="46">
        <f t="shared" ref="F40:M40" si="6">F4+F9+F21+F29+F31+F36+F39</f>
        <v>6116</v>
      </c>
      <c r="G40" s="46">
        <f t="shared" si="6"/>
        <v>23642</v>
      </c>
      <c r="H40" s="47">
        <f t="shared" si="6"/>
        <v>6034</v>
      </c>
      <c r="I40" s="46">
        <f t="shared" si="6"/>
        <v>6034</v>
      </c>
      <c r="J40" s="48">
        <f t="shared" si="6"/>
        <v>15422</v>
      </c>
      <c r="K40" s="46">
        <f t="shared" si="6"/>
        <v>8252</v>
      </c>
      <c r="L40" s="46">
        <f t="shared" si="6"/>
        <v>8321</v>
      </c>
      <c r="M40" s="46">
        <f t="shared" si="6"/>
        <v>8846.012999999999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149</v>
      </c>
      <c r="F3" s="17" t="s">
        <v>151</v>
      </c>
      <c r="G3" s="17" t="s">
        <v>147</v>
      </c>
      <c r="H3" s="173" t="s">
        <v>148</v>
      </c>
      <c r="I3" s="174"/>
      <c r="J3" s="175"/>
      <c r="K3" s="17" t="s">
        <v>122</v>
      </c>
      <c r="L3" s="17" t="s">
        <v>123</v>
      </c>
      <c r="M3" s="17" t="s">
        <v>150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501754</v>
      </c>
      <c r="F4" s="72">
        <f t="shared" ref="F4:M4" si="0">F5+F8+F47</f>
        <v>598521</v>
      </c>
      <c r="G4" s="72">
        <f t="shared" si="0"/>
        <v>625609</v>
      </c>
      <c r="H4" s="73">
        <f t="shared" si="0"/>
        <v>683113</v>
      </c>
      <c r="I4" s="72">
        <f t="shared" si="0"/>
        <v>742310</v>
      </c>
      <c r="J4" s="74">
        <f t="shared" si="0"/>
        <v>740377</v>
      </c>
      <c r="K4" s="72">
        <f t="shared" si="0"/>
        <v>776511</v>
      </c>
      <c r="L4" s="72">
        <f t="shared" si="0"/>
        <v>755927</v>
      </c>
      <c r="M4" s="72">
        <f t="shared" si="0"/>
        <v>803183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361319</v>
      </c>
      <c r="F5" s="100">
        <f t="shared" ref="F5:M5" si="1">SUM(F6:F7)</f>
        <v>398023</v>
      </c>
      <c r="G5" s="100">
        <f t="shared" si="1"/>
        <v>438487</v>
      </c>
      <c r="H5" s="101">
        <f t="shared" si="1"/>
        <v>486509</v>
      </c>
      <c r="I5" s="100">
        <f t="shared" si="1"/>
        <v>484509</v>
      </c>
      <c r="J5" s="102">
        <f t="shared" si="1"/>
        <v>490816</v>
      </c>
      <c r="K5" s="100">
        <f t="shared" si="1"/>
        <v>520148</v>
      </c>
      <c r="L5" s="100">
        <f t="shared" si="1"/>
        <v>550737</v>
      </c>
      <c r="M5" s="100">
        <f t="shared" si="1"/>
        <v>590243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304884</v>
      </c>
      <c r="F6" s="79">
        <v>335666</v>
      </c>
      <c r="G6" s="79">
        <v>370786</v>
      </c>
      <c r="H6" s="80">
        <v>414249</v>
      </c>
      <c r="I6" s="79">
        <v>412249</v>
      </c>
      <c r="J6" s="81">
        <v>419900</v>
      </c>
      <c r="K6" s="79">
        <v>444745</v>
      </c>
      <c r="L6" s="79">
        <v>472859</v>
      </c>
      <c r="M6" s="79">
        <v>508197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56435</v>
      </c>
      <c r="F7" s="93">
        <v>62357</v>
      </c>
      <c r="G7" s="93">
        <v>67701</v>
      </c>
      <c r="H7" s="94">
        <v>72260</v>
      </c>
      <c r="I7" s="93">
        <v>72260</v>
      </c>
      <c r="J7" s="95">
        <v>70916</v>
      </c>
      <c r="K7" s="93">
        <v>75403</v>
      </c>
      <c r="L7" s="93">
        <v>77878</v>
      </c>
      <c r="M7" s="93">
        <v>82046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140435</v>
      </c>
      <c r="F8" s="100">
        <f t="shared" ref="F8:M8" si="2">SUM(F9:F46)</f>
        <v>200498</v>
      </c>
      <c r="G8" s="100">
        <f t="shared" si="2"/>
        <v>186891</v>
      </c>
      <c r="H8" s="101">
        <f t="shared" si="2"/>
        <v>196604</v>
      </c>
      <c r="I8" s="100">
        <f t="shared" si="2"/>
        <v>257795</v>
      </c>
      <c r="J8" s="102">
        <f t="shared" si="2"/>
        <v>249554</v>
      </c>
      <c r="K8" s="100">
        <f t="shared" si="2"/>
        <v>256363</v>
      </c>
      <c r="L8" s="100">
        <f t="shared" si="2"/>
        <v>205190</v>
      </c>
      <c r="M8" s="100">
        <f t="shared" si="2"/>
        <v>212940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23</v>
      </c>
      <c r="G9" s="79">
        <v>140</v>
      </c>
      <c r="H9" s="80">
        <v>21</v>
      </c>
      <c r="I9" s="79">
        <v>24</v>
      </c>
      <c r="J9" s="81">
        <v>128</v>
      </c>
      <c r="K9" s="79">
        <v>361</v>
      </c>
      <c r="L9" s="79">
        <v>377</v>
      </c>
      <c r="M9" s="79">
        <v>395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3767</v>
      </c>
      <c r="F10" s="86">
        <v>6194</v>
      </c>
      <c r="G10" s="86">
        <v>6839</v>
      </c>
      <c r="H10" s="87">
        <v>6376</v>
      </c>
      <c r="I10" s="86">
        <v>5614</v>
      </c>
      <c r="J10" s="88">
        <v>5723</v>
      </c>
      <c r="K10" s="86">
        <v>5815</v>
      </c>
      <c r="L10" s="86">
        <v>5759</v>
      </c>
      <c r="M10" s="86">
        <v>5649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697</v>
      </c>
      <c r="F11" s="86">
        <v>571</v>
      </c>
      <c r="G11" s="86">
        <v>1137</v>
      </c>
      <c r="H11" s="87">
        <v>850</v>
      </c>
      <c r="I11" s="86">
        <v>840</v>
      </c>
      <c r="J11" s="88">
        <v>783</v>
      </c>
      <c r="K11" s="86">
        <v>1149</v>
      </c>
      <c r="L11" s="86">
        <v>1017</v>
      </c>
      <c r="M11" s="86">
        <v>1004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4504</v>
      </c>
      <c r="F12" s="86">
        <v>2029</v>
      </c>
      <c r="G12" s="86">
        <v>4252</v>
      </c>
      <c r="H12" s="87">
        <v>4589</v>
      </c>
      <c r="I12" s="86">
        <v>3789</v>
      </c>
      <c r="J12" s="88">
        <v>2346</v>
      </c>
      <c r="K12" s="86">
        <v>4090</v>
      </c>
      <c r="L12" s="86">
        <v>4241</v>
      </c>
      <c r="M12" s="86">
        <v>4373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292</v>
      </c>
      <c r="F13" s="86">
        <v>497</v>
      </c>
      <c r="G13" s="86">
        <v>611</v>
      </c>
      <c r="H13" s="87">
        <v>323</v>
      </c>
      <c r="I13" s="86">
        <v>323</v>
      </c>
      <c r="J13" s="88">
        <v>322</v>
      </c>
      <c r="K13" s="86">
        <v>391</v>
      </c>
      <c r="L13" s="86">
        <v>430</v>
      </c>
      <c r="M13" s="86">
        <v>473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367</v>
      </c>
      <c r="F14" s="86">
        <v>506</v>
      </c>
      <c r="G14" s="86">
        <v>571</v>
      </c>
      <c r="H14" s="87">
        <v>202</v>
      </c>
      <c r="I14" s="86">
        <v>308</v>
      </c>
      <c r="J14" s="88">
        <v>491</v>
      </c>
      <c r="K14" s="86">
        <v>276</v>
      </c>
      <c r="L14" s="86">
        <v>261</v>
      </c>
      <c r="M14" s="86">
        <v>273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8656</v>
      </c>
      <c r="F15" s="86">
        <v>7359</v>
      </c>
      <c r="G15" s="86">
        <v>9169</v>
      </c>
      <c r="H15" s="87">
        <v>7638</v>
      </c>
      <c r="I15" s="86">
        <v>7618</v>
      </c>
      <c r="J15" s="88">
        <v>8540</v>
      </c>
      <c r="K15" s="86">
        <v>7514</v>
      </c>
      <c r="L15" s="86">
        <v>7716</v>
      </c>
      <c r="M15" s="86">
        <v>7837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14603</v>
      </c>
      <c r="F16" s="86">
        <v>15219</v>
      </c>
      <c r="G16" s="86">
        <v>16307</v>
      </c>
      <c r="H16" s="87">
        <v>14905</v>
      </c>
      <c r="I16" s="86">
        <v>35705</v>
      </c>
      <c r="J16" s="88">
        <v>36497</v>
      </c>
      <c r="K16" s="86">
        <v>41128</v>
      </c>
      <c r="L16" s="86">
        <v>14995</v>
      </c>
      <c r="M16" s="86">
        <v>15664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185</v>
      </c>
      <c r="F17" s="86">
        <v>585</v>
      </c>
      <c r="G17" s="86">
        <v>319</v>
      </c>
      <c r="H17" s="87">
        <v>318</v>
      </c>
      <c r="I17" s="86">
        <v>2506</v>
      </c>
      <c r="J17" s="88">
        <v>2448</v>
      </c>
      <c r="K17" s="86">
        <v>236</v>
      </c>
      <c r="L17" s="86">
        <v>245</v>
      </c>
      <c r="M17" s="86">
        <v>255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116</v>
      </c>
      <c r="F18" s="86">
        <v>1741</v>
      </c>
      <c r="G18" s="86">
        <v>158</v>
      </c>
      <c r="H18" s="87">
        <v>366</v>
      </c>
      <c r="I18" s="86">
        <v>366</v>
      </c>
      <c r="J18" s="88">
        <v>312</v>
      </c>
      <c r="K18" s="86">
        <v>386</v>
      </c>
      <c r="L18" s="86">
        <v>407</v>
      </c>
      <c r="M18" s="86">
        <v>228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1143</v>
      </c>
      <c r="F21" s="86">
        <v>221</v>
      </c>
      <c r="G21" s="86">
        <v>1064</v>
      </c>
      <c r="H21" s="87">
        <v>1594</v>
      </c>
      <c r="I21" s="86">
        <v>1594</v>
      </c>
      <c r="J21" s="88">
        <v>478</v>
      </c>
      <c r="K21" s="86">
        <v>1582</v>
      </c>
      <c r="L21" s="86">
        <v>1569</v>
      </c>
      <c r="M21" s="86">
        <v>1896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8689</v>
      </c>
      <c r="F22" s="86">
        <v>8625</v>
      </c>
      <c r="G22" s="86">
        <v>12229</v>
      </c>
      <c r="H22" s="87">
        <v>8851</v>
      </c>
      <c r="I22" s="86">
        <v>8581</v>
      </c>
      <c r="J22" s="88">
        <v>8485</v>
      </c>
      <c r="K22" s="86">
        <v>8149</v>
      </c>
      <c r="L22" s="86">
        <v>8181</v>
      </c>
      <c r="M22" s="86">
        <v>8386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21488</v>
      </c>
      <c r="F23" s="86">
        <v>69122</v>
      </c>
      <c r="G23" s="86">
        <v>42042</v>
      </c>
      <c r="H23" s="87">
        <v>68439</v>
      </c>
      <c r="I23" s="86">
        <v>82100</v>
      </c>
      <c r="J23" s="88">
        <v>66434</v>
      </c>
      <c r="K23" s="86">
        <v>64193</v>
      </c>
      <c r="L23" s="86">
        <v>67079</v>
      </c>
      <c r="M23" s="86">
        <v>69845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202</v>
      </c>
      <c r="F24" s="86">
        <v>241</v>
      </c>
      <c r="G24" s="86">
        <v>153</v>
      </c>
      <c r="H24" s="87">
        <v>223</v>
      </c>
      <c r="I24" s="86">
        <v>223</v>
      </c>
      <c r="J24" s="88">
        <v>181</v>
      </c>
      <c r="K24" s="86">
        <v>251</v>
      </c>
      <c r="L24" s="86">
        <v>259</v>
      </c>
      <c r="M24" s="86">
        <v>289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6636</v>
      </c>
      <c r="F25" s="86">
        <v>8277</v>
      </c>
      <c r="G25" s="86">
        <v>8177</v>
      </c>
      <c r="H25" s="87">
        <v>7911</v>
      </c>
      <c r="I25" s="86">
        <v>7947</v>
      </c>
      <c r="J25" s="88">
        <v>9953</v>
      </c>
      <c r="K25" s="86">
        <v>9427</v>
      </c>
      <c r="L25" s="86">
        <v>9751</v>
      </c>
      <c r="M25" s="86">
        <v>10458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63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36</v>
      </c>
      <c r="F30" s="86">
        <v>114</v>
      </c>
      <c r="G30" s="86">
        <v>43</v>
      </c>
      <c r="H30" s="87">
        <v>75</v>
      </c>
      <c r="I30" s="86">
        <v>84</v>
      </c>
      <c r="J30" s="88">
        <v>42</v>
      </c>
      <c r="K30" s="86">
        <v>82</v>
      </c>
      <c r="L30" s="86">
        <v>85</v>
      </c>
      <c r="M30" s="86">
        <v>86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21</v>
      </c>
      <c r="F31" s="86">
        <v>89</v>
      </c>
      <c r="G31" s="86">
        <v>92</v>
      </c>
      <c r="H31" s="87">
        <v>127</v>
      </c>
      <c r="I31" s="86">
        <v>127</v>
      </c>
      <c r="J31" s="88">
        <v>43</v>
      </c>
      <c r="K31" s="86">
        <v>133</v>
      </c>
      <c r="L31" s="86">
        <v>139</v>
      </c>
      <c r="M31" s="86">
        <v>144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250</v>
      </c>
      <c r="F32" s="86">
        <v>209</v>
      </c>
      <c r="G32" s="86">
        <v>447</v>
      </c>
      <c r="H32" s="87">
        <v>200</v>
      </c>
      <c r="I32" s="86">
        <v>2286</v>
      </c>
      <c r="J32" s="88">
        <v>2255</v>
      </c>
      <c r="K32" s="86">
        <v>200</v>
      </c>
      <c r="L32" s="86">
        <v>206</v>
      </c>
      <c r="M32" s="86">
        <v>218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</v>
      </c>
      <c r="F33" s="86">
        <v>9</v>
      </c>
      <c r="G33" s="86">
        <v>4</v>
      </c>
      <c r="H33" s="87">
        <v>35</v>
      </c>
      <c r="I33" s="86">
        <v>34</v>
      </c>
      <c r="J33" s="88">
        <v>17</v>
      </c>
      <c r="K33" s="86">
        <v>51</v>
      </c>
      <c r="L33" s="86">
        <v>55</v>
      </c>
      <c r="M33" s="86">
        <v>61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1940</v>
      </c>
      <c r="F37" s="86">
        <v>2329</v>
      </c>
      <c r="G37" s="86">
        <v>1565</v>
      </c>
      <c r="H37" s="87">
        <v>2461</v>
      </c>
      <c r="I37" s="86">
        <v>4546</v>
      </c>
      <c r="J37" s="88">
        <v>3948</v>
      </c>
      <c r="K37" s="86">
        <v>3402</v>
      </c>
      <c r="L37" s="86">
        <v>3046</v>
      </c>
      <c r="M37" s="86">
        <v>3297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3882</v>
      </c>
      <c r="F38" s="86">
        <v>2990</v>
      </c>
      <c r="G38" s="86">
        <v>3338</v>
      </c>
      <c r="H38" s="87">
        <v>4855</v>
      </c>
      <c r="I38" s="86">
        <v>3989</v>
      </c>
      <c r="J38" s="88">
        <v>3527</v>
      </c>
      <c r="K38" s="86">
        <v>4625</v>
      </c>
      <c r="L38" s="86">
        <v>4834</v>
      </c>
      <c r="M38" s="86">
        <v>5044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8446</v>
      </c>
      <c r="F39" s="86">
        <v>8592</v>
      </c>
      <c r="G39" s="86">
        <v>3818</v>
      </c>
      <c r="H39" s="87">
        <v>4334</v>
      </c>
      <c r="I39" s="86">
        <v>3973</v>
      </c>
      <c r="J39" s="88">
        <v>4024</v>
      </c>
      <c r="K39" s="86">
        <v>4770</v>
      </c>
      <c r="L39" s="86">
        <v>4819</v>
      </c>
      <c r="M39" s="86">
        <v>5002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38277</v>
      </c>
      <c r="F40" s="86">
        <v>38747</v>
      </c>
      <c r="G40" s="86">
        <v>42122</v>
      </c>
      <c r="H40" s="87">
        <v>35919</v>
      </c>
      <c r="I40" s="86">
        <v>49756</v>
      </c>
      <c r="J40" s="88">
        <v>58051</v>
      </c>
      <c r="K40" s="86">
        <v>38503</v>
      </c>
      <c r="L40" s="86">
        <v>40213</v>
      </c>
      <c r="M40" s="86">
        <v>41542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33</v>
      </c>
      <c r="F41" s="86">
        <v>83</v>
      </c>
      <c r="G41" s="86">
        <v>68</v>
      </c>
      <c r="H41" s="87">
        <v>14</v>
      </c>
      <c r="I41" s="86">
        <v>14</v>
      </c>
      <c r="J41" s="88">
        <v>67</v>
      </c>
      <c r="K41" s="86">
        <v>37</v>
      </c>
      <c r="L41" s="86">
        <v>38</v>
      </c>
      <c r="M41" s="86">
        <v>39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12310</v>
      </c>
      <c r="F42" s="86">
        <v>16827</v>
      </c>
      <c r="G42" s="86">
        <v>15737</v>
      </c>
      <c r="H42" s="87">
        <v>14699</v>
      </c>
      <c r="I42" s="86">
        <v>14768</v>
      </c>
      <c r="J42" s="88">
        <v>14112</v>
      </c>
      <c r="K42" s="86">
        <v>15935</v>
      </c>
      <c r="L42" s="86">
        <v>16419</v>
      </c>
      <c r="M42" s="86">
        <v>17201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2068</v>
      </c>
      <c r="F43" s="86">
        <v>4900</v>
      </c>
      <c r="G43" s="86">
        <v>7670</v>
      </c>
      <c r="H43" s="87">
        <v>5577</v>
      </c>
      <c r="I43" s="86">
        <v>14736</v>
      </c>
      <c r="J43" s="88">
        <v>13718</v>
      </c>
      <c r="K43" s="86">
        <v>15835</v>
      </c>
      <c r="L43" s="86">
        <v>5463</v>
      </c>
      <c r="M43" s="86">
        <v>5852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1378</v>
      </c>
      <c r="F44" s="86">
        <v>3857</v>
      </c>
      <c r="G44" s="86">
        <v>5130</v>
      </c>
      <c r="H44" s="87">
        <v>1873</v>
      </c>
      <c r="I44" s="86">
        <v>2242</v>
      </c>
      <c r="J44" s="88">
        <v>2480</v>
      </c>
      <c r="K44" s="86">
        <v>2139</v>
      </c>
      <c r="L44" s="86">
        <v>1978</v>
      </c>
      <c r="M44" s="86">
        <v>2099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442</v>
      </c>
      <c r="F45" s="86">
        <v>542</v>
      </c>
      <c r="G45" s="86">
        <v>175</v>
      </c>
      <c r="H45" s="87">
        <v>681</v>
      </c>
      <c r="I45" s="86">
        <v>531</v>
      </c>
      <c r="J45" s="88">
        <v>72</v>
      </c>
      <c r="K45" s="86">
        <v>730</v>
      </c>
      <c r="L45" s="86">
        <v>361</v>
      </c>
      <c r="M45" s="86">
        <v>373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3514</v>
      </c>
      <c r="H46" s="94">
        <v>3148</v>
      </c>
      <c r="I46" s="93">
        <v>3171</v>
      </c>
      <c r="J46" s="95">
        <v>4014</v>
      </c>
      <c r="K46" s="93">
        <v>24973</v>
      </c>
      <c r="L46" s="93">
        <v>5247</v>
      </c>
      <c r="M46" s="93">
        <v>4957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231</v>
      </c>
      <c r="H47" s="101">
        <f t="shared" si="3"/>
        <v>0</v>
      </c>
      <c r="I47" s="100">
        <f t="shared" si="3"/>
        <v>6</v>
      </c>
      <c r="J47" s="102">
        <f t="shared" si="3"/>
        <v>7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231</v>
      </c>
      <c r="H48" s="80">
        <v>0</v>
      </c>
      <c r="I48" s="79">
        <v>6</v>
      </c>
      <c r="J48" s="81">
        <v>7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520949</v>
      </c>
      <c r="F51" s="72">
        <f t="shared" ref="F51:M51" si="4">F52+F59+F62+F63+F64+F72+F73</f>
        <v>499986</v>
      </c>
      <c r="G51" s="72">
        <f t="shared" si="4"/>
        <v>405705</v>
      </c>
      <c r="H51" s="73">
        <f t="shared" si="4"/>
        <v>470211</v>
      </c>
      <c r="I51" s="72">
        <f t="shared" si="4"/>
        <v>463379</v>
      </c>
      <c r="J51" s="74">
        <f t="shared" si="4"/>
        <v>466112</v>
      </c>
      <c r="K51" s="72">
        <f t="shared" si="4"/>
        <v>488109</v>
      </c>
      <c r="L51" s="72">
        <f t="shared" si="4"/>
        <v>510122</v>
      </c>
      <c r="M51" s="72">
        <f t="shared" si="4"/>
        <v>537249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515538</v>
      </c>
      <c r="F52" s="79">
        <f t="shared" ref="F52:M52" si="5">F53+F56</f>
        <v>492936</v>
      </c>
      <c r="G52" s="79">
        <f t="shared" si="5"/>
        <v>396112</v>
      </c>
      <c r="H52" s="80">
        <f t="shared" si="5"/>
        <v>465198</v>
      </c>
      <c r="I52" s="79">
        <f t="shared" si="5"/>
        <v>458366</v>
      </c>
      <c r="J52" s="81">
        <f t="shared" si="5"/>
        <v>458435</v>
      </c>
      <c r="K52" s="79">
        <f t="shared" si="5"/>
        <v>485110</v>
      </c>
      <c r="L52" s="79">
        <f t="shared" si="5"/>
        <v>507225</v>
      </c>
      <c r="M52" s="79">
        <f t="shared" si="5"/>
        <v>534102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190</v>
      </c>
      <c r="F53" s="93">
        <f t="shared" ref="F53:M53" si="6">SUM(F54:F55)</f>
        <v>169</v>
      </c>
      <c r="G53" s="93">
        <f t="shared" si="6"/>
        <v>369</v>
      </c>
      <c r="H53" s="94">
        <f t="shared" si="6"/>
        <v>147</v>
      </c>
      <c r="I53" s="93">
        <f t="shared" si="6"/>
        <v>147</v>
      </c>
      <c r="J53" s="95">
        <f t="shared" si="6"/>
        <v>216</v>
      </c>
      <c r="K53" s="93">
        <f t="shared" si="6"/>
        <v>155</v>
      </c>
      <c r="L53" s="93">
        <f t="shared" si="6"/>
        <v>163</v>
      </c>
      <c r="M53" s="93">
        <f t="shared" si="6"/>
        <v>171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190</v>
      </c>
      <c r="F55" s="93">
        <v>169</v>
      </c>
      <c r="G55" s="93">
        <v>369</v>
      </c>
      <c r="H55" s="94">
        <v>147</v>
      </c>
      <c r="I55" s="93">
        <v>147</v>
      </c>
      <c r="J55" s="95">
        <v>216</v>
      </c>
      <c r="K55" s="93">
        <v>155</v>
      </c>
      <c r="L55" s="93">
        <v>163</v>
      </c>
      <c r="M55" s="93">
        <v>171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515348</v>
      </c>
      <c r="F56" s="100">
        <f t="shared" ref="F56:M56" si="7">SUM(F57:F58)</f>
        <v>492767</v>
      </c>
      <c r="G56" s="100">
        <f t="shared" si="7"/>
        <v>395743</v>
      </c>
      <c r="H56" s="101">
        <f t="shared" si="7"/>
        <v>465051</v>
      </c>
      <c r="I56" s="100">
        <f t="shared" si="7"/>
        <v>458219</v>
      </c>
      <c r="J56" s="102">
        <f t="shared" si="7"/>
        <v>458219</v>
      </c>
      <c r="K56" s="100">
        <f t="shared" si="7"/>
        <v>484955</v>
      </c>
      <c r="L56" s="100">
        <f t="shared" si="7"/>
        <v>507062</v>
      </c>
      <c r="M56" s="100">
        <f t="shared" si="7"/>
        <v>533931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515348</v>
      </c>
      <c r="F57" s="79">
        <v>492767</v>
      </c>
      <c r="G57" s="79">
        <v>395743</v>
      </c>
      <c r="H57" s="80">
        <v>465051</v>
      </c>
      <c r="I57" s="79">
        <v>458219</v>
      </c>
      <c r="J57" s="81">
        <v>458219</v>
      </c>
      <c r="K57" s="79">
        <v>484955</v>
      </c>
      <c r="L57" s="79">
        <v>507062</v>
      </c>
      <c r="M57" s="79">
        <v>533931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368</v>
      </c>
      <c r="F59" s="100">
        <f t="shared" ref="F59:M59" si="8">SUM(F60:F61)</f>
        <v>375</v>
      </c>
      <c r="G59" s="100">
        <f t="shared" si="8"/>
        <v>395</v>
      </c>
      <c r="H59" s="101">
        <f t="shared" si="8"/>
        <v>540</v>
      </c>
      <c r="I59" s="100">
        <f t="shared" si="8"/>
        <v>540</v>
      </c>
      <c r="J59" s="102">
        <f t="shared" si="8"/>
        <v>493</v>
      </c>
      <c r="K59" s="100">
        <f t="shared" si="8"/>
        <v>588</v>
      </c>
      <c r="L59" s="100">
        <f t="shared" si="8"/>
        <v>598</v>
      </c>
      <c r="M59" s="100">
        <f t="shared" si="8"/>
        <v>600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1</v>
      </c>
      <c r="H60" s="80">
        <v>124</v>
      </c>
      <c r="I60" s="79">
        <v>124</v>
      </c>
      <c r="J60" s="81">
        <v>46</v>
      </c>
      <c r="K60" s="79">
        <v>134</v>
      </c>
      <c r="L60" s="79">
        <v>118</v>
      </c>
      <c r="M60" s="79">
        <v>452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368</v>
      </c>
      <c r="F61" s="93">
        <v>375</v>
      </c>
      <c r="G61" s="93">
        <v>394</v>
      </c>
      <c r="H61" s="94">
        <v>416</v>
      </c>
      <c r="I61" s="93">
        <v>416</v>
      </c>
      <c r="J61" s="95">
        <v>447</v>
      </c>
      <c r="K61" s="93">
        <v>454</v>
      </c>
      <c r="L61" s="93">
        <v>480</v>
      </c>
      <c r="M61" s="93">
        <v>148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5043</v>
      </c>
      <c r="F73" s="86">
        <f t="shared" ref="F73:M73" si="12">SUM(F74:F75)</f>
        <v>6675</v>
      </c>
      <c r="G73" s="86">
        <f t="shared" si="12"/>
        <v>9198</v>
      </c>
      <c r="H73" s="87">
        <f t="shared" si="12"/>
        <v>4473</v>
      </c>
      <c r="I73" s="86">
        <f t="shared" si="12"/>
        <v>4473</v>
      </c>
      <c r="J73" s="88">
        <f t="shared" si="12"/>
        <v>7184</v>
      </c>
      <c r="K73" s="86">
        <f t="shared" si="12"/>
        <v>2411</v>
      </c>
      <c r="L73" s="86">
        <f t="shared" si="12"/>
        <v>2299</v>
      </c>
      <c r="M73" s="86">
        <f t="shared" si="12"/>
        <v>2547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3833</v>
      </c>
      <c r="F74" s="79">
        <v>4879</v>
      </c>
      <c r="G74" s="79">
        <v>7482</v>
      </c>
      <c r="H74" s="80">
        <v>2256</v>
      </c>
      <c r="I74" s="79">
        <v>2692</v>
      </c>
      <c r="J74" s="81">
        <v>5366</v>
      </c>
      <c r="K74" s="79">
        <v>2411</v>
      </c>
      <c r="L74" s="79">
        <v>2299</v>
      </c>
      <c r="M74" s="79">
        <v>2547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1210</v>
      </c>
      <c r="F75" s="93">
        <v>1796</v>
      </c>
      <c r="G75" s="93">
        <v>1716</v>
      </c>
      <c r="H75" s="94">
        <v>2217</v>
      </c>
      <c r="I75" s="93">
        <v>1781</v>
      </c>
      <c r="J75" s="95">
        <v>1818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82233</v>
      </c>
      <c r="F77" s="72">
        <f t="shared" ref="F77:M77" si="13">F78+F81+F84+F85+F86+F87+F88</f>
        <v>73381</v>
      </c>
      <c r="G77" s="72">
        <f t="shared" si="13"/>
        <v>101887</v>
      </c>
      <c r="H77" s="73">
        <f t="shared" si="13"/>
        <v>108042</v>
      </c>
      <c r="I77" s="72">
        <f t="shared" si="13"/>
        <v>108042</v>
      </c>
      <c r="J77" s="74">
        <f t="shared" si="13"/>
        <v>109907</v>
      </c>
      <c r="K77" s="72">
        <f t="shared" si="13"/>
        <v>104741</v>
      </c>
      <c r="L77" s="72">
        <f t="shared" si="13"/>
        <v>106744</v>
      </c>
      <c r="M77" s="72">
        <f t="shared" si="13"/>
        <v>705789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65916</v>
      </c>
      <c r="F78" s="100">
        <f t="shared" ref="F78:M78" si="14">SUM(F79:F80)</f>
        <v>42669</v>
      </c>
      <c r="G78" s="100">
        <f t="shared" si="14"/>
        <v>76886</v>
      </c>
      <c r="H78" s="101">
        <f t="shared" si="14"/>
        <v>84639</v>
      </c>
      <c r="I78" s="100">
        <f t="shared" si="14"/>
        <v>84639</v>
      </c>
      <c r="J78" s="102">
        <f t="shared" si="14"/>
        <v>84639</v>
      </c>
      <c r="K78" s="100">
        <f t="shared" si="14"/>
        <v>78934</v>
      </c>
      <c r="L78" s="100">
        <f t="shared" si="14"/>
        <v>79248</v>
      </c>
      <c r="M78" s="100">
        <f t="shared" si="14"/>
        <v>676993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65916</v>
      </c>
      <c r="F79" s="79">
        <v>42669</v>
      </c>
      <c r="G79" s="79">
        <v>76886</v>
      </c>
      <c r="H79" s="80">
        <v>84639</v>
      </c>
      <c r="I79" s="79">
        <v>84639</v>
      </c>
      <c r="J79" s="81">
        <v>84639</v>
      </c>
      <c r="K79" s="79">
        <v>78934</v>
      </c>
      <c r="L79" s="79">
        <v>79248</v>
      </c>
      <c r="M79" s="79">
        <v>676993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16239</v>
      </c>
      <c r="F81" s="86">
        <f t="shared" ref="F81:M81" si="15">SUM(F82:F83)</f>
        <v>29781</v>
      </c>
      <c r="G81" s="86">
        <f t="shared" si="15"/>
        <v>21108</v>
      </c>
      <c r="H81" s="87">
        <f t="shared" si="15"/>
        <v>20129</v>
      </c>
      <c r="I81" s="86">
        <f t="shared" si="15"/>
        <v>20129</v>
      </c>
      <c r="J81" s="88">
        <f t="shared" si="15"/>
        <v>21168</v>
      </c>
      <c r="K81" s="86">
        <f t="shared" si="15"/>
        <v>21807</v>
      </c>
      <c r="L81" s="86">
        <f t="shared" si="15"/>
        <v>23296</v>
      </c>
      <c r="M81" s="86">
        <f t="shared" si="15"/>
        <v>24416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6295</v>
      </c>
      <c r="F82" s="79">
        <v>16055</v>
      </c>
      <c r="G82" s="79">
        <v>9468</v>
      </c>
      <c r="H82" s="80">
        <v>9408</v>
      </c>
      <c r="I82" s="79">
        <v>8688</v>
      </c>
      <c r="J82" s="81">
        <v>8188</v>
      </c>
      <c r="K82" s="79">
        <v>9945</v>
      </c>
      <c r="L82" s="79">
        <v>10438</v>
      </c>
      <c r="M82" s="79">
        <v>10925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9944</v>
      </c>
      <c r="F83" s="93">
        <v>13726</v>
      </c>
      <c r="G83" s="93">
        <v>11640</v>
      </c>
      <c r="H83" s="94">
        <v>10721</v>
      </c>
      <c r="I83" s="93">
        <v>11441</v>
      </c>
      <c r="J83" s="95">
        <v>12980</v>
      </c>
      <c r="K83" s="93">
        <v>11862</v>
      </c>
      <c r="L83" s="93">
        <v>12858</v>
      </c>
      <c r="M83" s="93">
        <v>13491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78</v>
      </c>
      <c r="F88" s="86">
        <v>931</v>
      </c>
      <c r="G88" s="86">
        <v>3893</v>
      </c>
      <c r="H88" s="87">
        <v>3274</v>
      </c>
      <c r="I88" s="86">
        <v>3274</v>
      </c>
      <c r="J88" s="88">
        <v>4100</v>
      </c>
      <c r="K88" s="86">
        <v>4000</v>
      </c>
      <c r="L88" s="86">
        <v>4200</v>
      </c>
      <c r="M88" s="86">
        <v>4380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9273</v>
      </c>
      <c r="F90" s="72">
        <v>10380</v>
      </c>
      <c r="G90" s="72">
        <v>110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1114209</v>
      </c>
      <c r="F92" s="46">
        <f t="shared" ref="F92:M92" si="16">F4+F51+F77+F90</f>
        <v>1182268</v>
      </c>
      <c r="G92" s="46">
        <f t="shared" si="16"/>
        <v>1133311</v>
      </c>
      <c r="H92" s="47">
        <f t="shared" si="16"/>
        <v>1261366</v>
      </c>
      <c r="I92" s="46">
        <f t="shared" si="16"/>
        <v>1313731</v>
      </c>
      <c r="J92" s="48">
        <f t="shared" si="16"/>
        <v>1316396</v>
      </c>
      <c r="K92" s="46">
        <f t="shared" si="16"/>
        <v>1369361</v>
      </c>
      <c r="L92" s="46">
        <f t="shared" si="16"/>
        <v>1372793</v>
      </c>
      <c r="M92" s="46">
        <f t="shared" si="16"/>
        <v>2046221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149</v>
      </c>
      <c r="F3" s="17" t="s">
        <v>151</v>
      </c>
      <c r="G3" s="17" t="s">
        <v>147</v>
      </c>
      <c r="H3" s="173" t="s">
        <v>148</v>
      </c>
      <c r="I3" s="174"/>
      <c r="J3" s="175"/>
      <c r="K3" s="17" t="s">
        <v>122</v>
      </c>
      <c r="L3" s="17" t="s">
        <v>123</v>
      </c>
      <c r="M3" s="17" t="s">
        <v>150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219987</v>
      </c>
      <c r="F4" s="72">
        <f t="shared" ref="F4:M4" si="0">F5+F8+F47</f>
        <v>240252</v>
      </c>
      <c r="G4" s="72">
        <f t="shared" si="0"/>
        <v>257520</v>
      </c>
      <c r="H4" s="73">
        <f t="shared" si="0"/>
        <v>291622</v>
      </c>
      <c r="I4" s="72">
        <f t="shared" si="0"/>
        <v>288296</v>
      </c>
      <c r="J4" s="74">
        <f t="shared" si="0"/>
        <v>287141</v>
      </c>
      <c r="K4" s="72">
        <f t="shared" si="0"/>
        <v>306922</v>
      </c>
      <c r="L4" s="72">
        <f t="shared" si="0"/>
        <v>324585</v>
      </c>
      <c r="M4" s="72">
        <f t="shared" si="0"/>
        <v>345885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161150</v>
      </c>
      <c r="F5" s="100">
        <f t="shared" ref="F5:M5" si="1">SUM(F6:F7)</f>
        <v>177479</v>
      </c>
      <c r="G5" s="100">
        <f t="shared" si="1"/>
        <v>197989</v>
      </c>
      <c r="H5" s="101">
        <f t="shared" si="1"/>
        <v>231528</v>
      </c>
      <c r="I5" s="100">
        <f t="shared" si="1"/>
        <v>228528</v>
      </c>
      <c r="J5" s="102">
        <f t="shared" si="1"/>
        <v>228178</v>
      </c>
      <c r="K5" s="100">
        <f t="shared" si="1"/>
        <v>241353</v>
      </c>
      <c r="L5" s="100">
        <f t="shared" si="1"/>
        <v>258844</v>
      </c>
      <c r="M5" s="100">
        <f t="shared" si="1"/>
        <v>277684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134692</v>
      </c>
      <c r="F6" s="79">
        <v>148639</v>
      </c>
      <c r="G6" s="79">
        <v>165327</v>
      </c>
      <c r="H6" s="80">
        <v>196068</v>
      </c>
      <c r="I6" s="79">
        <v>192203</v>
      </c>
      <c r="J6" s="81">
        <v>192931</v>
      </c>
      <c r="K6" s="79">
        <v>204402</v>
      </c>
      <c r="L6" s="79">
        <v>220086</v>
      </c>
      <c r="M6" s="79">
        <v>236913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26458</v>
      </c>
      <c r="F7" s="93">
        <v>28840</v>
      </c>
      <c r="G7" s="93">
        <v>32662</v>
      </c>
      <c r="H7" s="94">
        <v>35460</v>
      </c>
      <c r="I7" s="93">
        <v>36325</v>
      </c>
      <c r="J7" s="95">
        <v>35247</v>
      </c>
      <c r="K7" s="93">
        <v>36951</v>
      </c>
      <c r="L7" s="93">
        <v>38758</v>
      </c>
      <c r="M7" s="93">
        <v>40771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58837</v>
      </c>
      <c r="F8" s="100">
        <f t="shared" ref="F8:M8" si="2">SUM(F9:F46)</f>
        <v>62773</v>
      </c>
      <c r="G8" s="100">
        <f t="shared" si="2"/>
        <v>59359</v>
      </c>
      <c r="H8" s="101">
        <f t="shared" si="2"/>
        <v>60094</v>
      </c>
      <c r="I8" s="100">
        <f t="shared" si="2"/>
        <v>59762</v>
      </c>
      <c r="J8" s="102">
        <f t="shared" si="2"/>
        <v>58956</v>
      </c>
      <c r="K8" s="100">
        <f t="shared" si="2"/>
        <v>65569</v>
      </c>
      <c r="L8" s="100">
        <f t="shared" si="2"/>
        <v>65741</v>
      </c>
      <c r="M8" s="100">
        <f t="shared" si="2"/>
        <v>68201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14</v>
      </c>
      <c r="G9" s="79">
        <v>110</v>
      </c>
      <c r="H9" s="80">
        <v>16</v>
      </c>
      <c r="I9" s="79">
        <v>19</v>
      </c>
      <c r="J9" s="81">
        <v>75</v>
      </c>
      <c r="K9" s="79">
        <v>47</v>
      </c>
      <c r="L9" s="79">
        <v>48</v>
      </c>
      <c r="M9" s="79">
        <v>50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2287</v>
      </c>
      <c r="F10" s="86">
        <v>3199</v>
      </c>
      <c r="G10" s="86">
        <v>4525</v>
      </c>
      <c r="H10" s="87">
        <v>4316</v>
      </c>
      <c r="I10" s="86">
        <v>3573</v>
      </c>
      <c r="J10" s="88">
        <v>3389</v>
      </c>
      <c r="K10" s="86">
        <v>3665</v>
      </c>
      <c r="L10" s="86">
        <v>3727</v>
      </c>
      <c r="M10" s="86">
        <v>3510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422</v>
      </c>
      <c r="F11" s="86">
        <v>467</v>
      </c>
      <c r="G11" s="86">
        <v>372</v>
      </c>
      <c r="H11" s="87">
        <v>370</v>
      </c>
      <c r="I11" s="86">
        <v>369</v>
      </c>
      <c r="J11" s="88">
        <v>314</v>
      </c>
      <c r="K11" s="86">
        <v>659</v>
      </c>
      <c r="L11" s="86">
        <v>730</v>
      </c>
      <c r="M11" s="86">
        <v>760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4504</v>
      </c>
      <c r="F12" s="86">
        <v>2029</v>
      </c>
      <c r="G12" s="86">
        <v>4252</v>
      </c>
      <c r="H12" s="87">
        <v>4589</v>
      </c>
      <c r="I12" s="86">
        <v>3789</v>
      </c>
      <c r="J12" s="88">
        <v>2346</v>
      </c>
      <c r="K12" s="86">
        <v>4090</v>
      </c>
      <c r="L12" s="86">
        <v>4241</v>
      </c>
      <c r="M12" s="86">
        <v>4373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292</v>
      </c>
      <c r="F13" s="86">
        <v>497</v>
      </c>
      <c r="G13" s="86">
        <v>611</v>
      </c>
      <c r="H13" s="87">
        <v>323</v>
      </c>
      <c r="I13" s="86">
        <v>323</v>
      </c>
      <c r="J13" s="88">
        <v>322</v>
      </c>
      <c r="K13" s="86">
        <v>391</v>
      </c>
      <c r="L13" s="86">
        <v>430</v>
      </c>
      <c r="M13" s="86">
        <v>473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251</v>
      </c>
      <c r="F14" s="86">
        <v>391</v>
      </c>
      <c r="G14" s="86">
        <v>504</v>
      </c>
      <c r="H14" s="87">
        <v>127</v>
      </c>
      <c r="I14" s="86">
        <v>233</v>
      </c>
      <c r="J14" s="88">
        <v>405</v>
      </c>
      <c r="K14" s="86">
        <v>188</v>
      </c>
      <c r="L14" s="86">
        <v>191</v>
      </c>
      <c r="M14" s="86">
        <v>199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7993</v>
      </c>
      <c r="F15" s="86">
        <v>7041</v>
      </c>
      <c r="G15" s="86">
        <v>8666</v>
      </c>
      <c r="H15" s="87">
        <v>6701</v>
      </c>
      <c r="I15" s="86">
        <v>6681</v>
      </c>
      <c r="J15" s="88">
        <v>8154</v>
      </c>
      <c r="K15" s="86">
        <v>6754</v>
      </c>
      <c r="L15" s="86">
        <v>6935</v>
      </c>
      <c r="M15" s="86">
        <v>7022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12061</v>
      </c>
      <c r="F16" s="86">
        <v>11395</v>
      </c>
      <c r="G16" s="86">
        <v>12106</v>
      </c>
      <c r="H16" s="87">
        <v>12128</v>
      </c>
      <c r="I16" s="86">
        <v>12928</v>
      </c>
      <c r="J16" s="88">
        <v>13392</v>
      </c>
      <c r="K16" s="86">
        <v>13201</v>
      </c>
      <c r="L16" s="86">
        <v>11908</v>
      </c>
      <c r="M16" s="86">
        <v>12444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55</v>
      </c>
      <c r="F17" s="86">
        <v>354</v>
      </c>
      <c r="G17" s="86">
        <v>18</v>
      </c>
      <c r="H17" s="87">
        <v>27</v>
      </c>
      <c r="I17" s="86">
        <v>33</v>
      </c>
      <c r="J17" s="88">
        <v>29</v>
      </c>
      <c r="K17" s="86">
        <v>20</v>
      </c>
      <c r="L17" s="86">
        <v>21</v>
      </c>
      <c r="M17" s="86">
        <v>22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1031</v>
      </c>
      <c r="F21" s="86">
        <v>118</v>
      </c>
      <c r="G21" s="86">
        <v>598</v>
      </c>
      <c r="H21" s="87">
        <v>760</v>
      </c>
      <c r="I21" s="86">
        <v>760</v>
      </c>
      <c r="J21" s="88">
        <v>300</v>
      </c>
      <c r="K21" s="86">
        <v>703</v>
      </c>
      <c r="L21" s="86">
        <v>704</v>
      </c>
      <c r="M21" s="86">
        <v>928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646</v>
      </c>
      <c r="F22" s="86">
        <v>1208</v>
      </c>
      <c r="G22" s="86">
        <v>1382</v>
      </c>
      <c r="H22" s="87">
        <v>1161</v>
      </c>
      <c r="I22" s="86">
        <v>565</v>
      </c>
      <c r="J22" s="88">
        <v>603</v>
      </c>
      <c r="K22" s="86">
        <v>364</v>
      </c>
      <c r="L22" s="86">
        <v>407</v>
      </c>
      <c r="M22" s="86">
        <v>434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9027</v>
      </c>
      <c r="F23" s="86">
        <v>13693</v>
      </c>
      <c r="G23" s="86">
        <v>3267</v>
      </c>
      <c r="H23" s="87">
        <v>6474</v>
      </c>
      <c r="I23" s="86">
        <v>6016</v>
      </c>
      <c r="J23" s="88">
        <v>4686</v>
      </c>
      <c r="K23" s="86">
        <v>6819</v>
      </c>
      <c r="L23" s="86">
        <v>7126</v>
      </c>
      <c r="M23" s="86">
        <v>7324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189</v>
      </c>
      <c r="F24" s="86">
        <v>217</v>
      </c>
      <c r="G24" s="86">
        <v>122</v>
      </c>
      <c r="H24" s="87">
        <v>184</v>
      </c>
      <c r="I24" s="86">
        <v>184</v>
      </c>
      <c r="J24" s="88">
        <v>137</v>
      </c>
      <c r="K24" s="86">
        <v>209</v>
      </c>
      <c r="L24" s="86">
        <v>225</v>
      </c>
      <c r="M24" s="86">
        <v>248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5037</v>
      </c>
      <c r="F25" s="86">
        <v>6204</v>
      </c>
      <c r="G25" s="86">
        <v>6222</v>
      </c>
      <c r="H25" s="87">
        <v>5413</v>
      </c>
      <c r="I25" s="86">
        <v>5449</v>
      </c>
      <c r="J25" s="88">
        <v>7179</v>
      </c>
      <c r="K25" s="86">
        <v>6666</v>
      </c>
      <c r="L25" s="86">
        <v>6974</v>
      </c>
      <c r="M25" s="86">
        <v>7403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</v>
      </c>
      <c r="F30" s="86">
        <v>59</v>
      </c>
      <c r="G30" s="86">
        <v>0</v>
      </c>
      <c r="H30" s="87">
        <v>5</v>
      </c>
      <c r="I30" s="86">
        <v>5</v>
      </c>
      <c r="J30" s="88">
        <v>0</v>
      </c>
      <c r="K30" s="86">
        <v>16</v>
      </c>
      <c r="L30" s="86">
        <v>16</v>
      </c>
      <c r="M30" s="86">
        <v>16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</v>
      </c>
      <c r="F31" s="86">
        <v>41</v>
      </c>
      <c r="G31" s="86">
        <v>33</v>
      </c>
      <c r="H31" s="87">
        <v>66</v>
      </c>
      <c r="I31" s="86">
        <v>66</v>
      </c>
      <c r="J31" s="88">
        <v>28</v>
      </c>
      <c r="K31" s="86">
        <v>69</v>
      </c>
      <c r="L31" s="86">
        <v>72</v>
      </c>
      <c r="M31" s="86">
        <v>74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166</v>
      </c>
      <c r="F32" s="86">
        <v>54</v>
      </c>
      <c r="G32" s="86">
        <v>172</v>
      </c>
      <c r="H32" s="87">
        <v>47</v>
      </c>
      <c r="I32" s="86">
        <v>70</v>
      </c>
      <c r="J32" s="88">
        <v>45</v>
      </c>
      <c r="K32" s="86">
        <v>38</v>
      </c>
      <c r="L32" s="86">
        <v>40</v>
      </c>
      <c r="M32" s="86">
        <v>42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1</v>
      </c>
      <c r="G33" s="86">
        <v>4</v>
      </c>
      <c r="H33" s="87">
        <v>26</v>
      </c>
      <c r="I33" s="86">
        <v>25</v>
      </c>
      <c r="J33" s="88">
        <v>15</v>
      </c>
      <c r="K33" s="86">
        <v>46</v>
      </c>
      <c r="L33" s="86">
        <v>50</v>
      </c>
      <c r="M33" s="86">
        <v>52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402</v>
      </c>
      <c r="F37" s="86">
        <v>358</v>
      </c>
      <c r="G37" s="86">
        <v>241</v>
      </c>
      <c r="H37" s="87">
        <v>536</v>
      </c>
      <c r="I37" s="86">
        <v>1841</v>
      </c>
      <c r="J37" s="88">
        <v>1435</v>
      </c>
      <c r="K37" s="86">
        <v>1086</v>
      </c>
      <c r="L37" s="86">
        <v>1113</v>
      </c>
      <c r="M37" s="86">
        <v>1158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2984</v>
      </c>
      <c r="F38" s="86">
        <v>1857</v>
      </c>
      <c r="G38" s="86">
        <v>2531</v>
      </c>
      <c r="H38" s="87">
        <v>3827</v>
      </c>
      <c r="I38" s="86">
        <v>3096</v>
      </c>
      <c r="J38" s="88">
        <v>2743</v>
      </c>
      <c r="K38" s="86">
        <v>3777</v>
      </c>
      <c r="L38" s="86">
        <v>3912</v>
      </c>
      <c r="M38" s="86">
        <v>4012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4021</v>
      </c>
      <c r="F39" s="86">
        <v>3976</v>
      </c>
      <c r="G39" s="86">
        <v>2290</v>
      </c>
      <c r="H39" s="87">
        <v>3310</v>
      </c>
      <c r="I39" s="86">
        <v>3178</v>
      </c>
      <c r="J39" s="88">
        <v>2718</v>
      </c>
      <c r="K39" s="86">
        <v>4099</v>
      </c>
      <c r="L39" s="86">
        <v>4076</v>
      </c>
      <c r="M39" s="86">
        <v>4217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1001</v>
      </c>
      <c r="F40" s="86">
        <v>978</v>
      </c>
      <c r="G40" s="86">
        <v>1075</v>
      </c>
      <c r="H40" s="87">
        <v>1328</v>
      </c>
      <c r="I40" s="86">
        <v>1969</v>
      </c>
      <c r="J40" s="88">
        <v>2430</v>
      </c>
      <c r="K40" s="86">
        <v>2322</v>
      </c>
      <c r="L40" s="86">
        <v>2329</v>
      </c>
      <c r="M40" s="86">
        <v>2452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21</v>
      </c>
      <c r="F41" s="86">
        <v>79</v>
      </c>
      <c r="G41" s="86">
        <v>68</v>
      </c>
      <c r="H41" s="87">
        <v>0</v>
      </c>
      <c r="I41" s="86">
        <v>0</v>
      </c>
      <c r="J41" s="88">
        <v>60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4652</v>
      </c>
      <c r="F42" s="86">
        <v>5911</v>
      </c>
      <c r="G42" s="86">
        <v>5927</v>
      </c>
      <c r="H42" s="87">
        <v>5628</v>
      </c>
      <c r="I42" s="86">
        <v>5640</v>
      </c>
      <c r="J42" s="88">
        <v>5564</v>
      </c>
      <c r="K42" s="86">
        <v>6333</v>
      </c>
      <c r="L42" s="86">
        <v>6332</v>
      </c>
      <c r="M42" s="86">
        <v>6626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810</v>
      </c>
      <c r="F43" s="86">
        <v>89</v>
      </c>
      <c r="G43" s="86">
        <v>1616</v>
      </c>
      <c r="H43" s="87">
        <v>1496</v>
      </c>
      <c r="I43" s="86">
        <v>1460</v>
      </c>
      <c r="J43" s="88">
        <v>841</v>
      </c>
      <c r="K43" s="86">
        <v>2460</v>
      </c>
      <c r="L43" s="86">
        <v>2562</v>
      </c>
      <c r="M43" s="86">
        <v>2742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576</v>
      </c>
      <c r="F44" s="86">
        <v>2014</v>
      </c>
      <c r="G44" s="86">
        <v>2501</v>
      </c>
      <c r="H44" s="87">
        <v>1091</v>
      </c>
      <c r="I44" s="86">
        <v>1357</v>
      </c>
      <c r="J44" s="88">
        <v>1717</v>
      </c>
      <c r="K44" s="86">
        <v>1442</v>
      </c>
      <c r="L44" s="86">
        <v>1460</v>
      </c>
      <c r="M44" s="86">
        <v>1508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398</v>
      </c>
      <c r="F45" s="86">
        <v>529</v>
      </c>
      <c r="G45" s="86">
        <v>146</v>
      </c>
      <c r="H45" s="87">
        <v>145</v>
      </c>
      <c r="I45" s="86">
        <v>110</v>
      </c>
      <c r="J45" s="88">
        <v>12</v>
      </c>
      <c r="K45" s="86">
        <v>105</v>
      </c>
      <c r="L45" s="86">
        <v>112</v>
      </c>
      <c r="M45" s="86">
        <v>112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23</v>
      </c>
      <c r="J46" s="95">
        <v>17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172</v>
      </c>
      <c r="H47" s="101">
        <f t="shared" si="3"/>
        <v>0</v>
      </c>
      <c r="I47" s="100">
        <f t="shared" si="3"/>
        <v>6</v>
      </c>
      <c r="J47" s="102">
        <f t="shared" si="3"/>
        <v>7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172</v>
      </c>
      <c r="H48" s="80">
        <v>0</v>
      </c>
      <c r="I48" s="79">
        <v>6</v>
      </c>
      <c r="J48" s="81">
        <v>7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3255</v>
      </c>
      <c r="F51" s="72">
        <f t="shared" ref="F51:M51" si="4">F52+F59+F62+F63+F64+F72+F73</f>
        <v>3676</v>
      </c>
      <c r="G51" s="72">
        <f t="shared" si="4"/>
        <v>5164</v>
      </c>
      <c r="H51" s="73">
        <f t="shared" si="4"/>
        <v>3644</v>
      </c>
      <c r="I51" s="72">
        <f t="shared" si="4"/>
        <v>3644</v>
      </c>
      <c r="J51" s="74">
        <f t="shared" si="4"/>
        <v>3733</v>
      </c>
      <c r="K51" s="72">
        <f t="shared" si="4"/>
        <v>1677</v>
      </c>
      <c r="L51" s="72">
        <f t="shared" si="4"/>
        <v>1839</v>
      </c>
      <c r="M51" s="72">
        <f t="shared" si="4"/>
        <v>1957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190</v>
      </c>
      <c r="F52" s="79">
        <f t="shared" ref="F52:M52" si="5">F53+F56</f>
        <v>169</v>
      </c>
      <c r="G52" s="79">
        <f t="shared" si="5"/>
        <v>369</v>
      </c>
      <c r="H52" s="80">
        <f t="shared" si="5"/>
        <v>145</v>
      </c>
      <c r="I52" s="79">
        <f t="shared" si="5"/>
        <v>145</v>
      </c>
      <c r="J52" s="81">
        <f t="shared" si="5"/>
        <v>212</v>
      </c>
      <c r="K52" s="79">
        <f t="shared" si="5"/>
        <v>155</v>
      </c>
      <c r="L52" s="79">
        <f t="shared" si="5"/>
        <v>163</v>
      </c>
      <c r="M52" s="79">
        <f t="shared" si="5"/>
        <v>171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190</v>
      </c>
      <c r="F53" s="93">
        <f t="shared" ref="F53:M53" si="6">SUM(F54:F55)</f>
        <v>169</v>
      </c>
      <c r="G53" s="93">
        <f t="shared" si="6"/>
        <v>369</v>
      </c>
      <c r="H53" s="94">
        <f t="shared" si="6"/>
        <v>145</v>
      </c>
      <c r="I53" s="93">
        <f t="shared" si="6"/>
        <v>145</v>
      </c>
      <c r="J53" s="95">
        <f t="shared" si="6"/>
        <v>212</v>
      </c>
      <c r="K53" s="93">
        <f t="shared" si="6"/>
        <v>155</v>
      </c>
      <c r="L53" s="93">
        <f t="shared" si="6"/>
        <v>163</v>
      </c>
      <c r="M53" s="93">
        <f t="shared" si="6"/>
        <v>171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190</v>
      </c>
      <c r="F55" s="93">
        <v>169</v>
      </c>
      <c r="G55" s="93">
        <v>369</v>
      </c>
      <c r="H55" s="94">
        <v>145</v>
      </c>
      <c r="I55" s="93">
        <v>145</v>
      </c>
      <c r="J55" s="95">
        <v>212</v>
      </c>
      <c r="K55" s="93">
        <v>155</v>
      </c>
      <c r="L55" s="93">
        <v>163</v>
      </c>
      <c r="M55" s="93">
        <v>171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368</v>
      </c>
      <c r="F59" s="100">
        <f t="shared" ref="F59:M59" si="8">SUM(F60:F61)</f>
        <v>375</v>
      </c>
      <c r="G59" s="100">
        <f t="shared" si="8"/>
        <v>394</v>
      </c>
      <c r="H59" s="101">
        <f t="shared" si="8"/>
        <v>481</v>
      </c>
      <c r="I59" s="100">
        <f t="shared" si="8"/>
        <v>481</v>
      </c>
      <c r="J59" s="102">
        <f t="shared" si="8"/>
        <v>447</v>
      </c>
      <c r="K59" s="100">
        <f t="shared" si="8"/>
        <v>528</v>
      </c>
      <c r="L59" s="100">
        <f t="shared" si="8"/>
        <v>537</v>
      </c>
      <c r="M59" s="100">
        <f t="shared" si="8"/>
        <v>538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65</v>
      </c>
      <c r="I60" s="79">
        <v>65</v>
      </c>
      <c r="J60" s="81">
        <v>0</v>
      </c>
      <c r="K60" s="79">
        <v>74</v>
      </c>
      <c r="L60" s="79">
        <v>57</v>
      </c>
      <c r="M60" s="79">
        <v>390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368</v>
      </c>
      <c r="F61" s="93">
        <v>375</v>
      </c>
      <c r="G61" s="93">
        <v>394</v>
      </c>
      <c r="H61" s="94">
        <v>416</v>
      </c>
      <c r="I61" s="93">
        <v>416</v>
      </c>
      <c r="J61" s="95">
        <v>447</v>
      </c>
      <c r="K61" s="93">
        <v>454</v>
      </c>
      <c r="L61" s="93">
        <v>480</v>
      </c>
      <c r="M61" s="93">
        <v>148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2697</v>
      </c>
      <c r="F73" s="86">
        <f t="shared" ref="F73:M73" si="12">SUM(F74:F75)</f>
        <v>3132</v>
      </c>
      <c r="G73" s="86">
        <f t="shared" si="12"/>
        <v>4401</v>
      </c>
      <c r="H73" s="87">
        <f t="shared" si="12"/>
        <v>3018</v>
      </c>
      <c r="I73" s="86">
        <f t="shared" si="12"/>
        <v>3018</v>
      </c>
      <c r="J73" s="88">
        <f t="shared" si="12"/>
        <v>3074</v>
      </c>
      <c r="K73" s="86">
        <f t="shared" si="12"/>
        <v>994</v>
      </c>
      <c r="L73" s="86">
        <f t="shared" si="12"/>
        <v>1139</v>
      </c>
      <c r="M73" s="86">
        <f t="shared" si="12"/>
        <v>1248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1487</v>
      </c>
      <c r="F74" s="79">
        <v>1336</v>
      </c>
      <c r="G74" s="79">
        <v>2685</v>
      </c>
      <c r="H74" s="80">
        <v>801</v>
      </c>
      <c r="I74" s="79">
        <v>1237</v>
      </c>
      <c r="J74" s="81">
        <v>1260</v>
      </c>
      <c r="K74" s="79">
        <v>994</v>
      </c>
      <c r="L74" s="79">
        <v>1139</v>
      </c>
      <c r="M74" s="79">
        <v>1248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1210</v>
      </c>
      <c r="F75" s="93">
        <v>1796</v>
      </c>
      <c r="G75" s="93">
        <v>1716</v>
      </c>
      <c r="H75" s="94">
        <v>2217</v>
      </c>
      <c r="I75" s="93">
        <v>1781</v>
      </c>
      <c r="J75" s="95">
        <v>1814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15297</v>
      </c>
      <c r="F77" s="72">
        <f t="shared" ref="F77:M77" si="13">F78+F81+F84+F85+F86+F87+F88</f>
        <v>29673</v>
      </c>
      <c r="G77" s="72">
        <f t="shared" si="13"/>
        <v>23271</v>
      </c>
      <c r="H77" s="73">
        <f t="shared" si="13"/>
        <v>21811</v>
      </c>
      <c r="I77" s="72">
        <f t="shared" si="13"/>
        <v>21811</v>
      </c>
      <c r="J77" s="74">
        <f t="shared" si="13"/>
        <v>22827</v>
      </c>
      <c r="K77" s="72">
        <f t="shared" si="13"/>
        <v>23782</v>
      </c>
      <c r="L77" s="72">
        <f t="shared" si="13"/>
        <v>25929</v>
      </c>
      <c r="M77" s="72">
        <f t="shared" si="13"/>
        <v>27185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15219</v>
      </c>
      <c r="F81" s="86">
        <f t="shared" ref="F81:M81" si="15">SUM(F82:F83)</f>
        <v>28742</v>
      </c>
      <c r="G81" s="86">
        <f t="shared" si="15"/>
        <v>19378</v>
      </c>
      <c r="H81" s="87">
        <f t="shared" si="15"/>
        <v>18537</v>
      </c>
      <c r="I81" s="86">
        <f t="shared" si="15"/>
        <v>18537</v>
      </c>
      <c r="J81" s="88">
        <f t="shared" si="15"/>
        <v>18727</v>
      </c>
      <c r="K81" s="86">
        <f t="shared" si="15"/>
        <v>19782</v>
      </c>
      <c r="L81" s="86">
        <f t="shared" si="15"/>
        <v>21729</v>
      </c>
      <c r="M81" s="86">
        <f t="shared" si="15"/>
        <v>22805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6295</v>
      </c>
      <c r="F82" s="79">
        <v>16055</v>
      </c>
      <c r="G82" s="79">
        <v>9468</v>
      </c>
      <c r="H82" s="80">
        <v>9408</v>
      </c>
      <c r="I82" s="79">
        <v>8688</v>
      </c>
      <c r="J82" s="81">
        <v>8188</v>
      </c>
      <c r="K82" s="79">
        <v>9945</v>
      </c>
      <c r="L82" s="79">
        <v>10438</v>
      </c>
      <c r="M82" s="79">
        <v>10925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8924</v>
      </c>
      <c r="F83" s="93">
        <v>12687</v>
      </c>
      <c r="G83" s="93">
        <v>9910</v>
      </c>
      <c r="H83" s="94">
        <v>9129</v>
      </c>
      <c r="I83" s="93">
        <v>9849</v>
      </c>
      <c r="J83" s="95">
        <v>10539</v>
      </c>
      <c r="K83" s="93">
        <v>9837</v>
      </c>
      <c r="L83" s="93">
        <v>11291</v>
      </c>
      <c r="M83" s="93">
        <v>11880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78</v>
      </c>
      <c r="F88" s="86">
        <v>931</v>
      </c>
      <c r="G88" s="86">
        <v>3893</v>
      </c>
      <c r="H88" s="87">
        <v>3274</v>
      </c>
      <c r="I88" s="86">
        <v>3274</v>
      </c>
      <c r="J88" s="88">
        <v>4100</v>
      </c>
      <c r="K88" s="86">
        <v>4000</v>
      </c>
      <c r="L88" s="86">
        <v>4200</v>
      </c>
      <c r="M88" s="86">
        <v>4380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348</v>
      </c>
      <c r="F90" s="72">
        <v>0</v>
      </c>
      <c r="G90" s="72">
        <v>11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238887</v>
      </c>
      <c r="F92" s="46">
        <f t="shared" ref="F92:M92" si="16">F4+F51+F77+F90</f>
        <v>273601</v>
      </c>
      <c r="G92" s="46">
        <f t="shared" si="16"/>
        <v>285966</v>
      </c>
      <c r="H92" s="47">
        <f t="shared" si="16"/>
        <v>317077</v>
      </c>
      <c r="I92" s="46">
        <f t="shared" si="16"/>
        <v>313751</v>
      </c>
      <c r="J92" s="48">
        <f t="shared" si="16"/>
        <v>313701</v>
      </c>
      <c r="K92" s="46">
        <f t="shared" si="16"/>
        <v>332381</v>
      </c>
      <c r="L92" s="46">
        <f t="shared" si="16"/>
        <v>352353</v>
      </c>
      <c r="M92" s="46">
        <f t="shared" si="16"/>
        <v>375027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149</v>
      </c>
      <c r="F3" s="17" t="s">
        <v>151</v>
      </c>
      <c r="G3" s="17" t="s">
        <v>147</v>
      </c>
      <c r="H3" s="173" t="s">
        <v>148</v>
      </c>
      <c r="I3" s="174"/>
      <c r="J3" s="175"/>
      <c r="K3" s="17" t="s">
        <v>122</v>
      </c>
      <c r="L3" s="17" t="s">
        <v>123</v>
      </c>
      <c r="M3" s="17" t="s">
        <v>150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38445</v>
      </c>
      <c r="F4" s="72">
        <f t="shared" ref="F4:M4" si="0">F5+F8+F47</f>
        <v>87295</v>
      </c>
      <c r="G4" s="72">
        <f t="shared" si="0"/>
        <v>78085</v>
      </c>
      <c r="H4" s="73">
        <f t="shared" si="0"/>
        <v>106096</v>
      </c>
      <c r="I4" s="72">
        <f t="shared" si="0"/>
        <v>132587</v>
      </c>
      <c r="J4" s="74">
        <f t="shared" si="0"/>
        <v>118227</v>
      </c>
      <c r="K4" s="72">
        <f t="shared" si="0"/>
        <v>130335</v>
      </c>
      <c r="L4" s="72">
        <f t="shared" si="0"/>
        <v>112616</v>
      </c>
      <c r="M4" s="72">
        <f t="shared" si="0"/>
        <v>119016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22440</v>
      </c>
      <c r="F5" s="100">
        <f t="shared" ref="F5:M5" si="1">SUM(F6:F7)</f>
        <v>29143</v>
      </c>
      <c r="G5" s="100">
        <f t="shared" si="1"/>
        <v>36567</v>
      </c>
      <c r="H5" s="101">
        <f t="shared" si="1"/>
        <v>38004</v>
      </c>
      <c r="I5" s="100">
        <f t="shared" si="1"/>
        <v>41004</v>
      </c>
      <c r="J5" s="102">
        <f t="shared" si="1"/>
        <v>43898</v>
      </c>
      <c r="K5" s="100">
        <f t="shared" si="1"/>
        <v>41142</v>
      </c>
      <c r="L5" s="100">
        <f t="shared" si="1"/>
        <v>45107</v>
      </c>
      <c r="M5" s="100">
        <f t="shared" si="1"/>
        <v>48402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19388</v>
      </c>
      <c r="F6" s="79">
        <v>25016</v>
      </c>
      <c r="G6" s="79">
        <v>31733</v>
      </c>
      <c r="H6" s="80">
        <v>32981</v>
      </c>
      <c r="I6" s="79">
        <v>35579</v>
      </c>
      <c r="J6" s="81">
        <v>38298</v>
      </c>
      <c r="K6" s="79">
        <v>35140</v>
      </c>
      <c r="L6" s="79">
        <v>38789</v>
      </c>
      <c r="M6" s="79">
        <v>41751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3052</v>
      </c>
      <c r="F7" s="93">
        <v>4127</v>
      </c>
      <c r="G7" s="93">
        <v>4834</v>
      </c>
      <c r="H7" s="94">
        <v>5023</v>
      </c>
      <c r="I7" s="93">
        <v>5425</v>
      </c>
      <c r="J7" s="95">
        <v>5600</v>
      </c>
      <c r="K7" s="93">
        <v>6002</v>
      </c>
      <c r="L7" s="93">
        <v>6318</v>
      </c>
      <c r="M7" s="93">
        <v>6651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16005</v>
      </c>
      <c r="F8" s="100">
        <f t="shared" ref="F8:M8" si="2">SUM(F9:F46)</f>
        <v>58152</v>
      </c>
      <c r="G8" s="100">
        <f t="shared" si="2"/>
        <v>41512</v>
      </c>
      <c r="H8" s="101">
        <f t="shared" si="2"/>
        <v>68092</v>
      </c>
      <c r="I8" s="100">
        <f t="shared" si="2"/>
        <v>91583</v>
      </c>
      <c r="J8" s="102">
        <f t="shared" si="2"/>
        <v>74329</v>
      </c>
      <c r="K8" s="100">
        <f t="shared" si="2"/>
        <v>89193</v>
      </c>
      <c r="L8" s="100">
        <f t="shared" si="2"/>
        <v>67509</v>
      </c>
      <c r="M8" s="100">
        <f t="shared" si="2"/>
        <v>70614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5</v>
      </c>
      <c r="G9" s="79">
        <v>19</v>
      </c>
      <c r="H9" s="80">
        <v>0</v>
      </c>
      <c r="I9" s="79">
        <v>0</v>
      </c>
      <c r="J9" s="81">
        <v>38</v>
      </c>
      <c r="K9" s="79">
        <v>299</v>
      </c>
      <c r="L9" s="79">
        <v>312</v>
      </c>
      <c r="M9" s="79">
        <v>327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-355</v>
      </c>
      <c r="F10" s="86">
        <v>145</v>
      </c>
      <c r="G10" s="86">
        <v>173</v>
      </c>
      <c r="H10" s="87">
        <v>161</v>
      </c>
      <c r="I10" s="86">
        <v>142</v>
      </c>
      <c r="J10" s="88">
        <v>84</v>
      </c>
      <c r="K10" s="86">
        <v>167</v>
      </c>
      <c r="L10" s="86">
        <v>176</v>
      </c>
      <c r="M10" s="86">
        <v>185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</v>
      </c>
      <c r="F11" s="86">
        <v>21</v>
      </c>
      <c r="G11" s="86">
        <v>75</v>
      </c>
      <c r="H11" s="87">
        <v>92</v>
      </c>
      <c r="I11" s="86">
        <v>92</v>
      </c>
      <c r="J11" s="88">
        <v>31</v>
      </c>
      <c r="K11" s="86">
        <v>96</v>
      </c>
      <c r="L11" s="86">
        <v>101</v>
      </c>
      <c r="M11" s="86">
        <v>106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72</v>
      </c>
      <c r="F14" s="86">
        <v>42</v>
      </c>
      <c r="G14" s="86">
        <v>21</v>
      </c>
      <c r="H14" s="87">
        <v>25</v>
      </c>
      <c r="I14" s="86">
        <v>25</v>
      </c>
      <c r="J14" s="88">
        <v>19</v>
      </c>
      <c r="K14" s="86">
        <v>26</v>
      </c>
      <c r="L14" s="86">
        <v>28</v>
      </c>
      <c r="M14" s="86">
        <v>29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83</v>
      </c>
      <c r="F15" s="86">
        <v>70</v>
      </c>
      <c r="G15" s="86">
        <v>100</v>
      </c>
      <c r="H15" s="87">
        <v>118</v>
      </c>
      <c r="I15" s="86">
        <v>118</v>
      </c>
      <c r="J15" s="88">
        <v>177</v>
      </c>
      <c r="K15" s="86">
        <v>111</v>
      </c>
      <c r="L15" s="86">
        <v>115</v>
      </c>
      <c r="M15" s="86">
        <v>121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83</v>
      </c>
      <c r="F16" s="86">
        <v>861</v>
      </c>
      <c r="G16" s="86">
        <v>135</v>
      </c>
      <c r="H16" s="87">
        <v>127</v>
      </c>
      <c r="I16" s="86">
        <v>20127</v>
      </c>
      <c r="J16" s="88">
        <v>20220</v>
      </c>
      <c r="K16" s="86">
        <v>25134</v>
      </c>
      <c r="L16" s="86">
        <v>140</v>
      </c>
      <c r="M16" s="86">
        <v>147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127</v>
      </c>
      <c r="F17" s="86">
        <v>196</v>
      </c>
      <c r="G17" s="86">
        <v>268</v>
      </c>
      <c r="H17" s="87">
        <v>291</v>
      </c>
      <c r="I17" s="86">
        <v>260</v>
      </c>
      <c r="J17" s="88">
        <v>226</v>
      </c>
      <c r="K17" s="86">
        <v>216</v>
      </c>
      <c r="L17" s="86">
        <v>224</v>
      </c>
      <c r="M17" s="86">
        <v>233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112</v>
      </c>
      <c r="F21" s="86">
        <v>102</v>
      </c>
      <c r="G21" s="86">
        <v>466</v>
      </c>
      <c r="H21" s="87">
        <v>834</v>
      </c>
      <c r="I21" s="86">
        <v>834</v>
      </c>
      <c r="J21" s="88">
        <v>175</v>
      </c>
      <c r="K21" s="86">
        <v>879</v>
      </c>
      <c r="L21" s="86">
        <v>865</v>
      </c>
      <c r="M21" s="86">
        <v>968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</v>
      </c>
      <c r="F22" s="86">
        <v>15</v>
      </c>
      <c r="G22" s="86">
        <v>0</v>
      </c>
      <c r="H22" s="87">
        <v>0</v>
      </c>
      <c r="I22" s="86">
        <v>0</v>
      </c>
      <c r="J22" s="88">
        <v>19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11336</v>
      </c>
      <c r="F23" s="86">
        <v>50467</v>
      </c>
      <c r="G23" s="86">
        <v>32183</v>
      </c>
      <c r="H23" s="87">
        <v>60935</v>
      </c>
      <c r="I23" s="86">
        <v>51096</v>
      </c>
      <c r="J23" s="88">
        <v>39457</v>
      </c>
      <c r="K23" s="86">
        <v>54467</v>
      </c>
      <c r="L23" s="86">
        <v>57310</v>
      </c>
      <c r="M23" s="86">
        <v>60347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</v>
      </c>
      <c r="F24" s="86">
        <v>10</v>
      </c>
      <c r="G24" s="86">
        <v>11</v>
      </c>
      <c r="H24" s="87">
        <v>14</v>
      </c>
      <c r="I24" s="86">
        <v>14</v>
      </c>
      <c r="J24" s="88">
        <v>12</v>
      </c>
      <c r="K24" s="86">
        <v>15</v>
      </c>
      <c r="L24" s="86">
        <v>16</v>
      </c>
      <c r="M24" s="86">
        <v>17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</v>
      </c>
      <c r="F25" s="86">
        <v>20</v>
      </c>
      <c r="G25" s="86">
        <v>55</v>
      </c>
      <c r="H25" s="87">
        <v>28</v>
      </c>
      <c r="I25" s="86">
        <v>28</v>
      </c>
      <c r="J25" s="88">
        <v>43</v>
      </c>
      <c r="K25" s="86">
        <v>131</v>
      </c>
      <c r="L25" s="86">
        <v>142</v>
      </c>
      <c r="M25" s="86">
        <v>153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</v>
      </c>
      <c r="G32" s="86">
        <v>4</v>
      </c>
      <c r="H32" s="87">
        <v>0</v>
      </c>
      <c r="I32" s="86">
        <v>2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3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</v>
      </c>
      <c r="F37" s="86">
        <v>50</v>
      </c>
      <c r="G37" s="86">
        <v>35</v>
      </c>
      <c r="H37" s="87">
        <v>20</v>
      </c>
      <c r="I37" s="86">
        <v>253</v>
      </c>
      <c r="J37" s="88">
        <v>128</v>
      </c>
      <c r="K37" s="86">
        <v>23</v>
      </c>
      <c r="L37" s="86">
        <v>24</v>
      </c>
      <c r="M37" s="86">
        <v>27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40</v>
      </c>
      <c r="F38" s="86">
        <v>114</v>
      </c>
      <c r="G38" s="86">
        <v>278</v>
      </c>
      <c r="H38" s="87">
        <v>136</v>
      </c>
      <c r="I38" s="86">
        <v>133</v>
      </c>
      <c r="J38" s="88">
        <v>126</v>
      </c>
      <c r="K38" s="86">
        <v>151</v>
      </c>
      <c r="L38" s="86">
        <v>160</v>
      </c>
      <c r="M38" s="86">
        <v>188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2989</v>
      </c>
      <c r="F39" s="86">
        <v>2857</v>
      </c>
      <c r="G39" s="86">
        <v>903</v>
      </c>
      <c r="H39" s="87">
        <v>94</v>
      </c>
      <c r="I39" s="86">
        <v>94</v>
      </c>
      <c r="J39" s="88">
        <v>793</v>
      </c>
      <c r="K39" s="86">
        <v>107</v>
      </c>
      <c r="L39" s="86">
        <v>113</v>
      </c>
      <c r="M39" s="86">
        <v>118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443</v>
      </c>
      <c r="F40" s="86">
        <v>1281</v>
      </c>
      <c r="G40" s="86">
        <v>1830</v>
      </c>
      <c r="H40" s="87">
        <v>259</v>
      </c>
      <c r="I40" s="86">
        <v>13359</v>
      </c>
      <c r="J40" s="88">
        <v>7235</v>
      </c>
      <c r="K40" s="86">
        <v>273</v>
      </c>
      <c r="L40" s="86">
        <v>288</v>
      </c>
      <c r="M40" s="86">
        <v>303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674</v>
      </c>
      <c r="F42" s="86">
        <v>1599</v>
      </c>
      <c r="G42" s="86">
        <v>1330</v>
      </c>
      <c r="H42" s="87">
        <v>1423</v>
      </c>
      <c r="I42" s="86">
        <v>1442</v>
      </c>
      <c r="J42" s="88">
        <v>1255</v>
      </c>
      <c r="K42" s="86">
        <v>1519</v>
      </c>
      <c r="L42" s="86">
        <v>1591</v>
      </c>
      <c r="M42" s="86">
        <v>1685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</v>
      </c>
      <c r="F43" s="86">
        <v>6</v>
      </c>
      <c r="G43" s="86">
        <v>7</v>
      </c>
      <c r="H43" s="87">
        <v>203</v>
      </c>
      <c r="I43" s="86">
        <v>203</v>
      </c>
      <c r="J43" s="88">
        <v>124</v>
      </c>
      <c r="K43" s="86">
        <v>403</v>
      </c>
      <c r="L43" s="86">
        <v>449</v>
      </c>
      <c r="M43" s="86">
        <v>486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311</v>
      </c>
      <c r="F44" s="86">
        <v>281</v>
      </c>
      <c r="G44" s="86">
        <v>76</v>
      </c>
      <c r="H44" s="87">
        <v>48</v>
      </c>
      <c r="I44" s="86">
        <v>89</v>
      </c>
      <c r="J44" s="88">
        <v>170</v>
      </c>
      <c r="K44" s="86">
        <v>57</v>
      </c>
      <c r="L44" s="86">
        <v>59</v>
      </c>
      <c r="M44" s="86">
        <v>61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35</v>
      </c>
      <c r="F45" s="86">
        <v>2</v>
      </c>
      <c r="G45" s="86">
        <v>29</v>
      </c>
      <c r="H45" s="87">
        <v>136</v>
      </c>
      <c r="I45" s="86">
        <v>124</v>
      </c>
      <c r="J45" s="88">
        <v>0</v>
      </c>
      <c r="K45" s="86">
        <v>146</v>
      </c>
      <c r="L45" s="86">
        <v>149</v>
      </c>
      <c r="M45" s="86">
        <v>156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3514</v>
      </c>
      <c r="H46" s="94">
        <v>3148</v>
      </c>
      <c r="I46" s="93">
        <v>3148</v>
      </c>
      <c r="J46" s="95">
        <v>3997</v>
      </c>
      <c r="K46" s="93">
        <v>4973</v>
      </c>
      <c r="L46" s="93">
        <v>5247</v>
      </c>
      <c r="M46" s="93">
        <v>4957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6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6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515872</v>
      </c>
      <c r="F51" s="72">
        <f t="shared" ref="F51:M51" si="4">F52+F59+F62+F63+F64+F72+F73</f>
        <v>492948</v>
      </c>
      <c r="G51" s="72">
        <f t="shared" si="4"/>
        <v>395814</v>
      </c>
      <c r="H51" s="73">
        <f t="shared" si="4"/>
        <v>465086</v>
      </c>
      <c r="I51" s="72">
        <f t="shared" si="4"/>
        <v>458254</v>
      </c>
      <c r="J51" s="74">
        <f t="shared" si="4"/>
        <v>458489</v>
      </c>
      <c r="K51" s="72">
        <f t="shared" si="4"/>
        <v>484990</v>
      </c>
      <c r="L51" s="72">
        <f t="shared" si="4"/>
        <v>507097</v>
      </c>
      <c r="M51" s="72">
        <f t="shared" si="4"/>
        <v>533966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515348</v>
      </c>
      <c r="F52" s="79">
        <f t="shared" ref="F52:M52" si="5">F53+F56</f>
        <v>492767</v>
      </c>
      <c r="G52" s="79">
        <f t="shared" si="5"/>
        <v>395743</v>
      </c>
      <c r="H52" s="80">
        <f t="shared" si="5"/>
        <v>465051</v>
      </c>
      <c r="I52" s="79">
        <f t="shared" si="5"/>
        <v>458219</v>
      </c>
      <c r="J52" s="81">
        <f t="shared" si="5"/>
        <v>458219</v>
      </c>
      <c r="K52" s="79">
        <f t="shared" si="5"/>
        <v>484955</v>
      </c>
      <c r="L52" s="79">
        <f t="shared" si="5"/>
        <v>507062</v>
      </c>
      <c r="M52" s="79">
        <f t="shared" si="5"/>
        <v>533931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515348</v>
      </c>
      <c r="F56" s="93">
        <f t="shared" ref="F56:M56" si="7">SUM(F57:F58)</f>
        <v>492767</v>
      </c>
      <c r="G56" s="93">
        <f t="shared" si="7"/>
        <v>395743</v>
      </c>
      <c r="H56" s="94">
        <f t="shared" si="7"/>
        <v>465051</v>
      </c>
      <c r="I56" s="93">
        <f t="shared" si="7"/>
        <v>458219</v>
      </c>
      <c r="J56" s="95">
        <f t="shared" si="7"/>
        <v>458219</v>
      </c>
      <c r="K56" s="93">
        <f t="shared" si="7"/>
        <v>484955</v>
      </c>
      <c r="L56" s="93">
        <f t="shared" si="7"/>
        <v>507062</v>
      </c>
      <c r="M56" s="93">
        <f t="shared" si="7"/>
        <v>533931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515348</v>
      </c>
      <c r="F57" s="79">
        <v>492767</v>
      </c>
      <c r="G57" s="79">
        <v>395743</v>
      </c>
      <c r="H57" s="80">
        <v>465051</v>
      </c>
      <c r="I57" s="79">
        <v>458219</v>
      </c>
      <c r="J57" s="81">
        <v>458219</v>
      </c>
      <c r="K57" s="79">
        <v>484955</v>
      </c>
      <c r="L57" s="79">
        <v>507062</v>
      </c>
      <c r="M57" s="79">
        <v>533931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5</v>
      </c>
      <c r="I59" s="100">
        <f t="shared" si="8"/>
        <v>5</v>
      </c>
      <c r="J59" s="102">
        <f t="shared" si="8"/>
        <v>5</v>
      </c>
      <c r="K59" s="100">
        <f t="shared" si="8"/>
        <v>5</v>
      </c>
      <c r="L59" s="100">
        <f t="shared" si="8"/>
        <v>5</v>
      </c>
      <c r="M59" s="100">
        <f t="shared" si="8"/>
        <v>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5</v>
      </c>
      <c r="I60" s="79">
        <v>5</v>
      </c>
      <c r="J60" s="81">
        <v>5</v>
      </c>
      <c r="K60" s="79">
        <v>5</v>
      </c>
      <c r="L60" s="79">
        <v>5</v>
      </c>
      <c r="M60" s="79">
        <v>5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524</v>
      </c>
      <c r="F73" s="86">
        <f t="shared" ref="F73:M73" si="12">SUM(F74:F75)</f>
        <v>181</v>
      </c>
      <c r="G73" s="86">
        <f t="shared" si="12"/>
        <v>71</v>
      </c>
      <c r="H73" s="87">
        <f t="shared" si="12"/>
        <v>30</v>
      </c>
      <c r="I73" s="86">
        <f t="shared" si="12"/>
        <v>30</v>
      </c>
      <c r="J73" s="88">
        <f t="shared" si="12"/>
        <v>265</v>
      </c>
      <c r="K73" s="86">
        <f t="shared" si="12"/>
        <v>30</v>
      </c>
      <c r="L73" s="86">
        <f t="shared" si="12"/>
        <v>30</v>
      </c>
      <c r="M73" s="86">
        <f t="shared" si="12"/>
        <v>30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524</v>
      </c>
      <c r="F74" s="79">
        <v>181</v>
      </c>
      <c r="G74" s="79">
        <v>71</v>
      </c>
      <c r="H74" s="80">
        <v>30</v>
      </c>
      <c r="I74" s="79">
        <v>30</v>
      </c>
      <c r="J74" s="81">
        <v>265</v>
      </c>
      <c r="K74" s="79">
        <v>30</v>
      </c>
      <c r="L74" s="79">
        <v>30</v>
      </c>
      <c r="M74" s="79">
        <v>30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318</v>
      </c>
      <c r="F77" s="72">
        <f t="shared" ref="F77:M77" si="13">F78+F81+F84+F85+F86+F87+F88</f>
        <v>223</v>
      </c>
      <c r="G77" s="72">
        <f t="shared" si="13"/>
        <v>436</v>
      </c>
      <c r="H77" s="73">
        <f t="shared" si="13"/>
        <v>323</v>
      </c>
      <c r="I77" s="72">
        <f t="shared" si="13"/>
        <v>323</v>
      </c>
      <c r="J77" s="74">
        <f t="shared" si="13"/>
        <v>415</v>
      </c>
      <c r="K77" s="72">
        <f t="shared" si="13"/>
        <v>366</v>
      </c>
      <c r="L77" s="72">
        <f t="shared" si="13"/>
        <v>206</v>
      </c>
      <c r="M77" s="72">
        <f t="shared" si="13"/>
        <v>236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318</v>
      </c>
      <c r="F81" s="86">
        <f t="shared" ref="F81:M81" si="15">SUM(F82:F83)</f>
        <v>223</v>
      </c>
      <c r="G81" s="86">
        <f t="shared" si="15"/>
        <v>436</v>
      </c>
      <c r="H81" s="87">
        <f t="shared" si="15"/>
        <v>323</v>
      </c>
      <c r="I81" s="86">
        <f t="shared" si="15"/>
        <v>323</v>
      </c>
      <c r="J81" s="88">
        <f t="shared" si="15"/>
        <v>415</v>
      </c>
      <c r="K81" s="86">
        <f t="shared" si="15"/>
        <v>366</v>
      </c>
      <c r="L81" s="86">
        <f t="shared" si="15"/>
        <v>206</v>
      </c>
      <c r="M81" s="86">
        <f t="shared" si="15"/>
        <v>236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318</v>
      </c>
      <c r="F83" s="93">
        <v>223</v>
      </c>
      <c r="G83" s="93">
        <v>436</v>
      </c>
      <c r="H83" s="94">
        <v>323</v>
      </c>
      <c r="I83" s="93">
        <v>323</v>
      </c>
      <c r="J83" s="95">
        <v>415</v>
      </c>
      <c r="K83" s="93">
        <v>366</v>
      </c>
      <c r="L83" s="93">
        <v>206</v>
      </c>
      <c r="M83" s="93">
        <v>236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554635</v>
      </c>
      <c r="F92" s="46">
        <f t="shared" ref="F92:M92" si="16">F4+F51+F77+F90</f>
        <v>580466</v>
      </c>
      <c r="G92" s="46">
        <f t="shared" si="16"/>
        <v>474335</v>
      </c>
      <c r="H92" s="47">
        <f t="shared" si="16"/>
        <v>571505</v>
      </c>
      <c r="I92" s="46">
        <f t="shared" si="16"/>
        <v>591164</v>
      </c>
      <c r="J92" s="48">
        <f t="shared" si="16"/>
        <v>577131</v>
      </c>
      <c r="K92" s="46">
        <f t="shared" si="16"/>
        <v>615691</v>
      </c>
      <c r="L92" s="46">
        <f t="shared" si="16"/>
        <v>619919</v>
      </c>
      <c r="M92" s="46">
        <f t="shared" si="16"/>
        <v>653218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149</v>
      </c>
      <c r="F3" s="17" t="s">
        <v>151</v>
      </c>
      <c r="G3" s="17" t="s">
        <v>147</v>
      </c>
      <c r="H3" s="173" t="s">
        <v>148</v>
      </c>
      <c r="I3" s="174"/>
      <c r="J3" s="175"/>
      <c r="K3" s="17" t="s">
        <v>122</v>
      </c>
      <c r="L3" s="17" t="s">
        <v>123</v>
      </c>
      <c r="M3" s="17" t="s">
        <v>150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243322</v>
      </c>
      <c r="F4" s="72">
        <f t="shared" ref="F4:M4" si="0">F5+F8+F47</f>
        <v>270974</v>
      </c>
      <c r="G4" s="72">
        <f t="shared" si="0"/>
        <v>290004</v>
      </c>
      <c r="H4" s="73">
        <f t="shared" si="0"/>
        <v>285395</v>
      </c>
      <c r="I4" s="72">
        <f t="shared" si="0"/>
        <v>321427</v>
      </c>
      <c r="J4" s="74">
        <f t="shared" si="0"/>
        <v>335009</v>
      </c>
      <c r="K4" s="72">
        <f t="shared" si="0"/>
        <v>339254</v>
      </c>
      <c r="L4" s="72">
        <f t="shared" si="0"/>
        <v>318726</v>
      </c>
      <c r="M4" s="72">
        <f t="shared" si="0"/>
        <v>338282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177729</v>
      </c>
      <c r="F5" s="100">
        <f t="shared" ref="F5:M5" si="1">SUM(F6:F7)</f>
        <v>191401</v>
      </c>
      <c r="G5" s="100">
        <f t="shared" si="1"/>
        <v>203931</v>
      </c>
      <c r="H5" s="101">
        <f t="shared" si="1"/>
        <v>216977</v>
      </c>
      <c r="I5" s="100">
        <f t="shared" si="1"/>
        <v>214977</v>
      </c>
      <c r="J5" s="102">
        <f t="shared" si="1"/>
        <v>218740</v>
      </c>
      <c r="K5" s="100">
        <f t="shared" si="1"/>
        <v>237653</v>
      </c>
      <c r="L5" s="100">
        <f t="shared" si="1"/>
        <v>246786</v>
      </c>
      <c r="M5" s="100">
        <f t="shared" si="1"/>
        <v>264157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150804</v>
      </c>
      <c r="F6" s="79">
        <v>162011</v>
      </c>
      <c r="G6" s="79">
        <v>173726</v>
      </c>
      <c r="H6" s="80">
        <v>185200</v>
      </c>
      <c r="I6" s="79">
        <v>184467</v>
      </c>
      <c r="J6" s="81">
        <v>188671</v>
      </c>
      <c r="K6" s="79">
        <v>205203</v>
      </c>
      <c r="L6" s="79">
        <v>213984</v>
      </c>
      <c r="M6" s="79">
        <v>229533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26925</v>
      </c>
      <c r="F7" s="93">
        <v>29390</v>
      </c>
      <c r="G7" s="93">
        <v>30205</v>
      </c>
      <c r="H7" s="94">
        <v>31777</v>
      </c>
      <c r="I7" s="93">
        <v>30510</v>
      </c>
      <c r="J7" s="95">
        <v>30069</v>
      </c>
      <c r="K7" s="93">
        <v>32450</v>
      </c>
      <c r="L7" s="93">
        <v>32802</v>
      </c>
      <c r="M7" s="93">
        <v>34624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65593</v>
      </c>
      <c r="F8" s="100">
        <f t="shared" ref="F8:M8" si="2">SUM(F9:F46)</f>
        <v>79573</v>
      </c>
      <c r="G8" s="100">
        <f t="shared" si="2"/>
        <v>86020</v>
      </c>
      <c r="H8" s="101">
        <f t="shared" si="2"/>
        <v>68418</v>
      </c>
      <c r="I8" s="100">
        <f t="shared" si="2"/>
        <v>106450</v>
      </c>
      <c r="J8" s="102">
        <f t="shared" si="2"/>
        <v>116269</v>
      </c>
      <c r="K8" s="100">
        <f t="shared" si="2"/>
        <v>101601</v>
      </c>
      <c r="L8" s="100">
        <f t="shared" si="2"/>
        <v>71940</v>
      </c>
      <c r="M8" s="100">
        <f t="shared" si="2"/>
        <v>74125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4</v>
      </c>
      <c r="G9" s="79">
        <v>11</v>
      </c>
      <c r="H9" s="80">
        <v>5</v>
      </c>
      <c r="I9" s="79">
        <v>5</v>
      </c>
      <c r="J9" s="81">
        <v>15</v>
      </c>
      <c r="K9" s="79">
        <v>15</v>
      </c>
      <c r="L9" s="79">
        <v>17</v>
      </c>
      <c r="M9" s="79">
        <v>18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1835</v>
      </c>
      <c r="F10" s="86">
        <v>2850</v>
      </c>
      <c r="G10" s="86">
        <v>2141</v>
      </c>
      <c r="H10" s="87">
        <v>1899</v>
      </c>
      <c r="I10" s="86">
        <v>1899</v>
      </c>
      <c r="J10" s="88">
        <v>2250</v>
      </c>
      <c r="K10" s="86">
        <v>1983</v>
      </c>
      <c r="L10" s="86">
        <v>1856</v>
      </c>
      <c r="M10" s="86">
        <v>1954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252</v>
      </c>
      <c r="F11" s="86">
        <v>83</v>
      </c>
      <c r="G11" s="86">
        <v>690</v>
      </c>
      <c r="H11" s="87">
        <v>388</v>
      </c>
      <c r="I11" s="86">
        <v>379</v>
      </c>
      <c r="J11" s="88">
        <v>438</v>
      </c>
      <c r="K11" s="86">
        <v>394</v>
      </c>
      <c r="L11" s="86">
        <v>186</v>
      </c>
      <c r="M11" s="86">
        <v>138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44</v>
      </c>
      <c r="F14" s="86">
        <v>73</v>
      </c>
      <c r="G14" s="86">
        <v>46</v>
      </c>
      <c r="H14" s="87">
        <v>50</v>
      </c>
      <c r="I14" s="86">
        <v>50</v>
      </c>
      <c r="J14" s="88">
        <v>67</v>
      </c>
      <c r="K14" s="86">
        <v>62</v>
      </c>
      <c r="L14" s="86">
        <v>42</v>
      </c>
      <c r="M14" s="86">
        <v>45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580</v>
      </c>
      <c r="F15" s="86">
        <v>248</v>
      </c>
      <c r="G15" s="86">
        <v>403</v>
      </c>
      <c r="H15" s="87">
        <v>819</v>
      </c>
      <c r="I15" s="86">
        <v>819</v>
      </c>
      <c r="J15" s="88">
        <v>209</v>
      </c>
      <c r="K15" s="86">
        <v>649</v>
      </c>
      <c r="L15" s="86">
        <v>666</v>
      </c>
      <c r="M15" s="86">
        <v>694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2459</v>
      </c>
      <c r="F16" s="86">
        <v>2963</v>
      </c>
      <c r="G16" s="86">
        <v>4066</v>
      </c>
      <c r="H16" s="87">
        <v>2650</v>
      </c>
      <c r="I16" s="86">
        <v>2650</v>
      </c>
      <c r="J16" s="88">
        <v>2885</v>
      </c>
      <c r="K16" s="86">
        <v>2793</v>
      </c>
      <c r="L16" s="86">
        <v>2947</v>
      </c>
      <c r="M16" s="86">
        <v>3073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</v>
      </c>
      <c r="F17" s="86">
        <v>35</v>
      </c>
      <c r="G17" s="86">
        <v>33</v>
      </c>
      <c r="H17" s="87">
        <v>0</v>
      </c>
      <c r="I17" s="86">
        <v>2213</v>
      </c>
      <c r="J17" s="88">
        <v>2193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116</v>
      </c>
      <c r="F18" s="86">
        <v>1741</v>
      </c>
      <c r="G18" s="86">
        <v>158</v>
      </c>
      <c r="H18" s="87">
        <v>366</v>
      </c>
      <c r="I18" s="86">
        <v>366</v>
      </c>
      <c r="J18" s="88">
        <v>312</v>
      </c>
      <c r="K18" s="86">
        <v>386</v>
      </c>
      <c r="L18" s="86">
        <v>407</v>
      </c>
      <c r="M18" s="86">
        <v>228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1</v>
      </c>
      <c r="G21" s="86">
        <v>0</v>
      </c>
      <c r="H21" s="87">
        <v>0</v>
      </c>
      <c r="I21" s="86">
        <v>0</v>
      </c>
      <c r="J21" s="88">
        <v>3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8039</v>
      </c>
      <c r="F22" s="86">
        <v>7402</v>
      </c>
      <c r="G22" s="86">
        <v>10847</v>
      </c>
      <c r="H22" s="87">
        <v>7690</v>
      </c>
      <c r="I22" s="86">
        <v>8016</v>
      </c>
      <c r="J22" s="88">
        <v>7863</v>
      </c>
      <c r="K22" s="86">
        <v>7785</v>
      </c>
      <c r="L22" s="86">
        <v>7774</v>
      </c>
      <c r="M22" s="86">
        <v>7952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1125</v>
      </c>
      <c r="F23" s="86">
        <v>4962</v>
      </c>
      <c r="G23" s="86">
        <v>6592</v>
      </c>
      <c r="H23" s="87">
        <v>1030</v>
      </c>
      <c r="I23" s="86">
        <v>24988</v>
      </c>
      <c r="J23" s="88">
        <v>22291</v>
      </c>
      <c r="K23" s="86">
        <v>2907</v>
      </c>
      <c r="L23" s="86">
        <v>2643</v>
      </c>
      <c r="M23" s="86">
        <v>2174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10</v>
      </c>
      <c r="F24" s="86">
        <v>14</v>
      </c>
      <c r="G24" s="86">
        <v>20</v>
      </c>
      <c r="H24" s="87">
        <v>25</v>
      </c>
      <c r="I24" s="86">
        <v>25</v>
      </c>
      <c r="J24" s="88">
        <v>32</v>
      </c>
      <c r="K24" s="86">
        <v>27</v>
      </c>
      <c r="L24" s="86">
        <v>18</v>
      </c>
      <c r="M24" s="86">
        <v>24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1590</v>
      </c>
      <c r="F25" s="86">
        <v>2053</v>
      </c>
      <c r="G25" s="86">
        <v>1900</v>
      </c>
      <c r="H25" s="87">
        <v>2470</v>
      </c>
      <c r="I25" s="86">
        <v>2470</v>
      </c>
      <c r="J25" s="88">
        <v>2731</v>
      </c>
      <c r="K25" s="86">
        <v>2630</v>
      </c>
      <c r="L25" s="86">
        <v>2635</v>
      </c>
      <c r="M25" s="86">
        <v>2902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63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27</v>
      </c>
      <c r="F30" s="86">
        <v>55</v>
      </c>
      <c r="G30" s="86">
        <v>43</v>
      </c>
      <c r="H30" s="87">
        <v>70</v>
      </c>
      <c r="I30" s="86">
        <v>79</v>
      </c>
      <c r="J30" s="88">
        <v>42</v>
      </c>
      <c r="K30" s="86">
        <v>66</v>
      </c>
      <c r="L30" s="86">
        <v>69</v>
      </c>
      <c r="M30" s="86">
        <v>70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18</v>
      </c>
      <c r="F31" s="86">
        <v>48</v>
      </c>
      <c r="G31" s="86">
        <v>59</v>
      </c>
      <c r="H31" s="87">
        <v>61</v>
      </c>
      <c r="I31" s="86">
        <v>61</v>
      </c>
      <c r="J31" s="88">
        <v>15</v>
      </c>
      <c r="K31" s="86">
        <v>64</v>
      </c>
      <c r="L31" s="86">
        <v>67</v>
      </c>
      <c r="M31" s="86">
        <v>70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84</v>
      </c>
      <c r="F32" s="86">
        <v>154</v>
      </c>
      <c r="G32" s="86">
        <v>271</v>
      </c>
      <c r="H32" s="87">
        <v>153</v>
      </c>
      <c r="I32" s="86">
        <v>2214</v>
      </c>
      <c r="J32" s="88">
        <v>2210</v>
      </c>
      <c r="K32" s="86">
        <v>162</v>
      </c>
      <c r="L32" s="86">
        <v>166</v>
      </c>
      <c r="M32" s="86">
        <v>176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6</v>
      </c>
      <c r="F33" s="86">
        <v>5</v>
      </c>
      <c r="G33" s="86">
        <v>0</v>
      </c>
      <c r="H33" s="87">
        <v>9</v>
      </c>
      <c r="I33" s="86">
        <v>9</v>
      </c>
      <c r="J33" s="88">
        <v>2</v>
      </c>
      <c r="K33" s="86">
        <v>5</v>
      </c>
      <c r="L33" s="86">
        <v>5</v>
      </c>
      <c r="M33" s="86">
        <v>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1533</v>
      </c>
      <c r="F37" s="86">
        <v>1921</v>
      </c>
      <c r="G37" s="86">
        <v>1289</v>
      </c>
      <c r="H37" s="87">
        <v>1905</v>
      </c>
      <c r="I37" s="86">
        <v>2452</v>
      </c>
      <c r="J37" s="88">
        <v>2385</v>
      </c>
      <c r="K37" s="86">
        <v>2293</v>
      </c>
      <c r="L37" s="86">
        <v>1909</v>
      </c>
      <c r="M37" s="86">
        <v>2112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858</v>
      </c>
      <c r="F38" s="86">
        <v>1019</v>
      </c>
      <c r="G38" s="86">
        <v>529</v>
      </c>
      <c r="H38" s="87">
        <v>892</v>
      </c>
      <c r="I38" s="86">
        <v>760</v>
      </c>
      <c r="J38" s="88">
        <v>658</v>
      </c>
      <c r="K38" s="86">
        <v>697</v>
      </c>
      <c r="L38" s="86">
        <v>762</v>
      </c>
      <c r="M38" s="86">
        <v>844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1436</v>
      </c>
      <c r="F39" s="86">
        <v>1759</v>
      </c>
      <c r="G39" s="86">
        <v>625</v>
      </c>
      <c r="H39" s="87">
        <v>930</v>
      </c>
      <c r="I39" s="86">
        <v>701</v>
      </c>
      <c r="J39" s="88">
        <v>513</v>
      </c>
      <c r="K39" s="86">
        <v>564</v>
      </c>
      <c r="L39" s="86">
        <v>630</v>
      </c>
      <c r="M39" s="86">
        <v>667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36833</v>
      </c>
      <c r="F40" s="86">
        <v>36488</v>
      </c>
      <c r="G40" s="86">
        <v>39217</v>
      </c>
      <c r="H40" s="87">
        <v>34332</v>
      </c>
      <c r="I40" s="86">
        <v>34428</v>
      </c>
      <c r="J40" s="88">
        <v>48386</v>
      </c>
      <c r="K40" s="86">
        <v>35908</v>
      </c>
      <c r="L40" s="86">
        <v>37596</v>
      </c>
      <c r="M40" s="86">
        <v>38787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</v>
      </c>
      <c r="F41" s="86">
        <v>0</v>
      </c>
      <c r="G41" s="86">
        <v>0</v>
      </c>
      <c r="H41" s="87">
        <v>14</v>
      </c>
      <c r="I41" s="86">
        <v>14</v>
      </c>
      <c r="J41" s="88">
        <v>7</v>
      </c>
      <c r="K41" s="86">
        <v>37</v>
      </c>
      <c r="L41" s="86">
        <v>38</v>
      </c>
      <c r="M41" s="86">
        <v>39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6984</v>
      </c>
      <c r="F42" s="86">
        <v>9317</v>
      </c>
      <c r="G42" s="86">
        <v>8480</v>
      </c>
      <c r="H42" s="87">
        <v>7648</v>
      </c>
      <c r="I42" s="86">
        <v>7686</v>
      </c>
      <c r="J42" s="88">
        <v>7293</v>
      </c>
      <c r="K42" s="86">
        <v>8083</v>
      </c>
      <c r="L42" s="86">
        <v>8496</v>
      </c>
      <c r="M42" s="86">
        <v>8890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1249</v>
      </c>
      <c r="F43" s="86">
        <v>4805</v>
      </c>
      <c r="G43" s="86">
        <v>6047</v>
      </c>
      <c r="H43" s="87">
        <v>3878</v>
      </c>
      <c r="I43" s="86">
        <v>13073</v>
      </c>
      <c r="J43" s="88">
        <v>12753</v>
      </c>
      <c r="K43" s="86">
        <v>12972</v>
      </c>
      <c r="L43" s="86">
        <v>2452</v>
      </c>
      <c r="M43" s="86">
        <v>2624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491</v>
      </c>
      <c r="F44" s="86">
        <v>1562</v>
      </c>
      <c r="G44" s="86">
        <v>2553</v>
      </c>
      <c r="H44" s="87">
        <v>734</v>
      </c>
      <c r="I44" s="86">
        <v>796</v>
      </c>
      <c r="J44" s="88">
        <v>593</v>
      </c>
      <c r="K44" s="86">
        <v>640</v>
      </c>
      <c r="L44" s="86">
        <v>459</v>
      </c>
      <c r="M44" s="86">
        <v>530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</v>
      </c>
      <c r="F45" s="86">
        <v>11</v>
      </c>
      <c r="G45" s="86">
        <v>0</v>
      </c>
      <c r="H45" s="87">
        <v>400</v>
      </c>
      <c r="I45" s="86">
        <v>297</v>
      </c>
      <c r="J45" s="88">
        <v>60</v>
      </c>
      <c r="K45" s="86">
        <v>479</v>
      </c>
      <c r="L45" s="86">
        <v>100</v>
      </c>
      <c r="M45" s="86">
        <v>105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20000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53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53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1822</v>
      </c>
      <c r="F51" s="72">
        <f t="shared" ref="F51:M51" si="4">F52+F59+F62+F63+F64+F72+F73</f>
        <v>3362</v>
      </c>
      <c r="G51" s="72">
        <f t="shared" si="4"/>
        <v>4727</v>
      </c>
      <c r="H51" s="73">
        <f t="shared" si="4"/>
        <v>1481</v>
      </c>
      <c r="I51" s="72">
        <f t="shared" si="4"/>
        <v>1481</v>
      </c>
      <c r="J51" s="74">
        <f t="shared" si="4"/>
        <v>3890</v>
      </c>
      <c r="K51" s="72">
        <f t="shared" si="4"/>
        <v>1442</v>
      </c>
      <c r="L51" s="72">
        <f t="shared" si="4"/>
        <v>1186</v>
      </c>
      <c r="M51" s="72">
        <f t="shared" si="4"/>
        <v>1326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2</v>
      </c>
      <c r="I52" s="79">
        <f t="shared" si="5"/>
        <v>2</v>
      </c>
      <c r="J52" s="81">
        <f t="shared" si="5"/>
        <v>4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2</v>
      </c>
      <c r="I53" s="93">
        <f t="shared" si="6"/>
        <v>2</v>
      </c>
      <c r="J53" s="95">
        <f t="shared" si="6"/>
        <v>4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2</v>
      </c>
      <c r="I55" s="93">
        <v>2</v>
      </c>
      <c r="J55" s="95">
        <v>4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</v>
      </c>
      <c r="H59" s="101">
        <f t="shared" si="8"/>
        <v>54</v>
      </c>
      <c r="I59" s="100">
        <f t="shared" si="8"/>
        <v>54</v>
      </c>
      <c r="J59" s="102">
        <f t="shared" si="8"/>
        <v>41</v>
      </c>
      <c r="K59" s="100">
        <f t="shared" si="8"/>
        <v>55</v>
      </c>
      <c r="L59" s="100">
        <f t="shared" si="8"/>
        <v>56</v>
      </c>
      <c r="M59" s="100">
        <f t="shared" si="8"/>
        <v>57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1</v>
      </c>
      <c r="H60" s="80">
        <v>54</v>
      </c>
      <c r="I60" s="79">
        <v>54</v>
      </c>
      <c r="J60" s="81">
        <v>41</v>
      </c>
      <c r="K60" s="79">
        <v>55</v>
      </c>
      <c r="L60" s="79">
        <v>56</v>
      </c>
      <c r="M60" s="79">
        <v>57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1822</v>
      </c>
      <c r="F73" s="86">
        <f t="shared" ref="F73:M73" si="12">SUM(F74:F75)</f>
        <v>3362</v>
      </c>
      <c r="G73" s="86">
        <f t="shared" si="12"/>
        <v>4726</v>
      </c>
      <c r="H73" s="87">
        <f t="shared" si="12"/>
        <v>1425</v>
      </c>
      <c r="I73" s="86">
        <f t="shared" si="12"/>
        <v>1425</v>
      </c>
      <c r="J73" s="88">
        <f t="shared" si="12"/>
        <v>3845</v>
      </c>
      <c r="K73" s="86">
        <f t="shared" si="12"/>
        <v>1387</v>
      </c>
      <c r="L73" s="86">
        <f t="shared" si="12"/>
        <v>1130</v>
      </c>
      <c r="M73" s="86">
        <f t="shared" si="12"/>
        <v>1269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1822</v>
      </c>
      <c r="F74" s="79">
        <v>3362</v>
      </c>
      <c r="G74" s="79">
        <v>4726</v>
      </c>
      <c r="H74" s="80">
        <v>1425</v>
      </c>
      <c r="I74" s="79">
        <v>1425</v>
      </c>
      <c r="J74" s="81">
        <v>3841</v>
      </c>
      <c r="K74" s="79">
        <v>1387</v>
      </c>
      <c r="L74" s="79">
        <v>1130</v>
      </c>
      <c r="M74" s="79">
        <v>1269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4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66618</v>
      </c>
      <c r="F77" s="72">
        <f t="shared" ref="F77:M77" si="13">F78+F81+F84+F85+F86+F87+F88</f>
        <v>43485</v>
      </c>
      <c r="G77" s="72">
        <f t="shared" si="13"/>
        <v>78180</v>
      </c>
      <c r="H77" s="73">
        <f t="shared" si="13"/>
        <v>85908</v>
      </c>
      <c r="I77" s="72">
        <f t="shared" si="13"/>
        <v>85908</v>
      </c>
      <c r="J77" s="74">
        <f t="shared" si="13"/>
        <v>86665</v>
      </c>
      <c r="K77" s="72">
        <f t="shared" si="13"/>
        <v>80593</v>
      </c>
      <c r="L77" s="72">
        <f t="shared" si="13"/>
        <v>80609</v>
      </c>
      <c r="M77" s="72">
        <f t="shared" si="13"/>
        <v>678368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65916</v>
      </c>
      <c r="F78" s="100">
        <f t="shared" ref="F78:M78" si="14">SUM(F79:F80)</f>
        <v>42669</v>
      </c>
      <c r="G78" s="100">
        <f t="shared" si="14"/>
        <v>76886</v>
      </c>
      <c r="H78" s="101">
        <f t="shared" si="14"/>
        <v>84639</v>
      </c>
      <c r="I78" s="100">
        <f t="shared" si="14"/>
        <v>84639</v>
      </c>
      <c r="J78" s="102">
        <f t="shared" si="14"/>
        <v>84639</v>
      </c>
      <c r="K78" s="100">
        <f t="shared" si="14"/>
        <v>78934</v>
      </c>
      <c r="L78" s="100">
        <f t="shared" si="14"/>
        <v>79248</v>
      </c>
      <c r="M78" s="100">
        <f t="shared" si="14"/>
        <v>676993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65916</v>
      </c>
      <c r="F79" s="79">
        <v>42669</v>
      </c>
      <c r="G79" s="79">
        <v>76886</v>
      </c>
      <c r="H79" s="80">
        <v>84639</v>
      </c>
      <c r="I79" s="79">
        <v>84639</v>
      </c>
      <c r="J79" s="81">
        <v>84639</v>
      </c>
      <c r="K79" s="79">
        <v>78934</v>
      </c>
      <c r="L79" s="79">
        <v>79248</v>
      </c>
      <c r="M79" s="79">
        <v>676993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702</v>
      </c>
      <c r="F81" s="86">
        <f t="shared" ref="F81:M81" si="15">SUM(F82:F83)</f>
        <v>816</v>
      </c>
      <c r="G81" s="86">
        <f t="shared" si="15"/>
        <v>1294</v>
      </c>
      <c r="H81" s="87">
        <f t="shared" si="15"/>
        <v>1269</v>
      </c>
      <c r="I81" s="86">
        <f t="shared" si="15"/>
        <v>1269</v>
      </c>
      <c r="J81" s="88">
        <f t="shared" si="15"/>
        <v>2026</v>
      </c>
      <c r="K81" s="86">
        <f t="shared" si="15"/>
        <v>1659</v>
      </c>
      <c r="L81" s="86">
        <f t="shared" si="15"/>
        <v>1361</v>
      </c>
      <c r="M81" s="86">
        <f t="shared" si="15"/>
        <v>1375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702</v>
      </c>
      <c r="F83" s="93">
        <v>816</v>
      </c>
      <c r="G83" s="93">
        <v>1294</v>
      </c>
      <c r="H83" s="94">
        <v>1269</v>
      </c>
      <c r="I83" s="93">
        <v>1269</v>
      </c>
      <c r="J83" s="95">
        <v>2026</v>
      </c>
      <c r="K83" s="93">
        <v>1659</v>
      </c>
      <c r="L83" s="93">
        <v>1361</v>
      </c>
      <c r="M83" s="93">
        <v>1375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8925</v>
      </c>
      <c r="F90" s="72">
        <v>10380</v>
      </c>
      <c r="G90" s="72">
        <v>99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320687</v>
      </c>
      <c r="F92" s="46">
        <f t="shared" ref="F92:M92" si="16">F4+F51+F77+F90</f>
        <v>328201</v>
      </c>
      <c r="G92" s="46">
        <f t="shared" si="16"/>
        <v>373010</v>
      </c>
      <c r="H92" s="47">
        <f t="shared" si="16"/>
        <v>372784</v>
      </c>
      <c r="I92" s="46">
        <f t="shared" si="16"/>
        <v>408816</v>
      </c>
      <c r="J92" s="48">
        <f t="shared" si="16"/>
        <v>425564</v>
      </c>
      <c r="K92" s="46">
        <f t="shared" si="16"/>
        <v>421289</v>
      </c>
      <c r="L92" s="46">
        <f t="shared" si="16"/>
        <v>400521</v>
      </c>
      <c r="M92" s="46">
        <f t="shared" si="16"/>
        <v>1017976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153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  <c r="Z3" s="54" t="s">
        <v>32</v>
      </c>
    </row>
    <row r="4" spans="1:27" s="14" customFormat="1" ht="12.75" customHeight="1" x14ac:dyDescent="0.25">
      <c r="A4" s="25"/>
      <c r="B4" s="55" t="s">
        <v>126</v>
      </c>
      <c r="C4" s="33">
        <v>238887</v>
      </c>
      <c r="D4" s="33">
        <v>273601</v>
      </c>
      <c r="E4" s="33">
        <v>285966</v>
      </c>
      <c r="F4" s="27">
        <v>317077</v>
      </c>
      <c r="G4" s="28">
        <v>313751</v>
      </c>
      <c r="H4" s="29">
        <v>313701</v>
      </c>
      <c r="I4" s="33">
        <v>332381</v>
      </c>
      <c r="J4" s="33">
        <v>352353</v>
      </c>
      <c r="K4" s="33">
        <v>375027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133</v>
      </c>
      <c r="C5" s="33">
        <v>554635</v>
      </c>
      <c r="D5" s="33">
        <v>580466</v>
      </c>
      <c r="E5" s="33">
        <v>474335</v>
      </c>
      <c r="F5" s="32">
        <v>571505</v>
      </c>
      <c r="G5" s="33">
        <v>591164</v>
      </c>
      <c r="H5" s="34">
        <v>577131</v>
      </c>
      <c r="I5" s="33">
        <v>615691</v>
      </c>
      <c r="J5" s="33">
        <v>619919</v>
      </c>
      <c r="K5" s="33">
        <v>653218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134</v>
      </c>
      <c r="C6" s="33">
        <v>320687</v>
      </c>
      <c r="D6" s="33">
        <v>328201</v>
      </c>
      <c r="E6" s="33">
        <v>373010</v>
      </c>
      <c r="F6" s="32">
        <v>372784</v>
      </c>
      <c r="G6" s="33">
        <v>408816</v>
      </c>
      <c r="H6" s="34">
        <v>425564</v>
      </c>
      <c r="I6" s="33">
        <v>421289</v>
      </c>
      <c r="J6" s="33">
        <v>400521</v>
      </c>
      <c r="K6" s="33">
        <v>1017976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135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136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127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128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129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130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132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1114209</v>
      </c>
      <c r="D19" s="46">
        <f t="shared" ref="D19:K19" si="1">SUM(D4:D18)</f>
        <v>1182268</v>
      </c>
      <c r="E19" s="46">
        <f t="shared" si="1"/>
        <v>1133311</v>
      </c>
      <c r="F19" s="47">
        <f t="shared" si="1"/>
        <v>1261366</v>
      </c>
      <c r="G19" s="46">
        <f t="shared" si="1"/>
        <v>1313731</v>
      </c>
      <c r="H19" s="48">
        <f t="shared" si="1"/>
        <v>1316396</v>
      </c>
      <c r="I19" s="46">
        <f t="shared" si="1"/>
        <v>1369361</v>
      </c>
      <c r="J19" s="46">
        <f t="shared" si="1"/>
        <v>1372793</v>
      </c>
      <c r="K19" s="46">
        <f t="shared" si="1"/>
        <v>2046221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</row>
    <row r="4" spans="1:27" s="23" customFormat="1" ht="12.75" customHeight="1" x14ac:dyDescent="0.25">
      <c r="A4" s="18"/>
      <c r="B4" s="19" t="s">
        <v>6</v>
      </c>
      <c r="C4" s="20">
        <f>SUM(C5:C7)</f>
        <v>501754</v>
      </c>
      <c r="D4" s="20">
        <f t="shared" ref="D4:K4" si="0">SUM(D5:D7)</f>
        <v>598521</v>
      </c>
      <c r="E4" s="20">
        <f t="shared" si="0"/>
        <v>625609</v>
      </c>
      <c r="F4" s="21">
        <f t="shared" si="0"/>
        <v>683113</v>
      </c>
      <c r="G4" s="20">
        <f t="shared" si="0"/>
        <v>742310</v>
      </c>
      <c r="H4" s="22">
        <f t="shared" si="0"/>
        <v>740377</v>
      </c>
      <c r="I4" s="20">
        <f t="shared" si="0"/>
        <v>776511</v>
      </c>
      <c r="J4" s="20">
        <f t="shared" si="0"/>
        <v>755927</v>
      </c>
      <c r="K4" s="20">
        <f t="shared" si="0"/>
        <v>803183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361319</v>
      </c>
      <c r="D5" s="28">
        <v>398023</v>
      </c>
      <c r="E5" s="28">
        <v>438487</v>
      </c>
      <c r="F5" s="27">
        <v>486509</v>
      </c>
      <c r="G5" s="28">
        <v>484509</v>
      </c>
      <c r="H5" s="29">
        <v>490816</v>
      </c>
      <c r="I5" s="28">
        <v>520148</v>
      </c>
      <c r="J5" s="28">
        <v>550737</v>
      </c>
      <c r="K5" s="29">
        <v>590243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140435</v>
      </c>
      <c r="D6" s="33">
        <v>200498</v>
      </c>
      <c r="E6" s="33">
        <v>186891</v>
      </c>
      <c r="F6" s="32">
        <v>196604</v>
      </c>
      <c r="G6" s="33">
        <v>257795</v>
      </c>
      <c r="H6" s="34">
        <v>249554</v>
      </c>
      <c r="I6" s="33">
        <v>256363</v>
      </c>
      <c r="J6" s="33">
        <v>205190</v>
      </c>
      <c r="K6" s="34">
        <v>212940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231</v>
      </c>
      <c r="F7" s="35">
        <v>0</v>
      </c>
      <c r="G7" s="36">
        <v>6</v>
      </c>
      <c r="H7" s="37">
        <v>7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520949</v>
      </c>
      <c r="D8" s="20">
        <f t="shared" ref="D8:K8" si="1">SUM(D9:D15)</f>
        <v>499986</v>
      </c>
      <c r="E8" s="20">
        <f t="shared" si="1"/>
        <v>405705</v>
      </c>
      <c r="F8" s="21">
        <f t="shared" si="1"/>
        <v>470211</v>
      </c>
      <c r="G8" s="20">
        <f t="shared" si="1"/>
        <v>463379</v>
      </c>
      <c r="H8" s="22">
        <f t="shared" si="1"/>
        <v>466112</v>
      </c>
      <c r="I8" s="20">
        <f t="shared" si="1"/>
        <v>488109</v>
      </c>
      <c r="J8" s="20">
        <f t="shared" si="1"/>
        <v>510122</v>
      </c>
      <c r="K8" s="20">
        <f t="shared" si="1"/>
        <v>537249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515538</v>
      </c>
      <c r="D9" s="28">
        <v>492936</v>
      </c>
      <c r="E9" s="28">
        <v>396112</v>
      </c>
      <c r="F9" s="27">
        <v>465198</v>
      </c>
      <c r="G9" s="28">
        <v>458366</v>
      </c>
      <c r="H9" s="29">
        <v>458435</v>
      </c>
      <c r="I9" s="28">
        <v>485110</v>
      </c>
      <c r="J9" s="28">
        <v>507225</v>
      </c>
      <c r="K9" s="29">
        <v>534102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368</v>
      </c>
      <c r="D10" s="33">
        <v>375</v>
      </c>
      <c r="E10" s="33">
        <v>395</v>
      </c>
      <c r="F10" s="32">
        <v>540</v>
      </c>
      <c r="G10" s="33">
        <v>540</v>
      </c>
      <c r="H10" s="34">
        <v>493</v>
      </c>
      <c r="I10" s="33">
        <v>588</v>
      </c>
      <c r="J10" s="33">
        <v>598</v>
      </c>
      <c r="K10" s="34">
        <v>600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5043</v>
      </c>
      <c r="D15" s="36">
        <v>6675</v>
      </c>
      <c r="E15" s="36">
        <v>9198</v>
      </c>
      <c r="F15" s="35">
        <v>4473</v>
      </c>
      <c r="G15" s="36">
        <v>4473</v>
      </c>
      <c r="H15" s="37">
        <v>7184</v>
      </c>
      <c r="I15" s="36">
        <v>2411</v>
      </c>
      <c r="J15" s="36">
        <v>2299</v>
      </c>
      <c r="K15" s="37">
        <v>2547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82233</v>
      </c>
      <c r="D16" s="20">
        <f t="shared" ref="D16:K16" si="2">SUM(D17:D23)</f>
        <v>73381</v>
      </c>
      <c r="E16" s="20">
        <f t="shared" si="2"/>
        <v>101887</v>
      </c>
      <c r="F16" s="21">
        <f t="shared" si="2"/>
        <v>108042</v>
      </c>
      <c r="G16" s="20">
        <f t="shared" si="2"/>
        <v>108042</v>
      </c>
      <c r="H16" s="22">
        <f t="shared" si="2"/>
        <v>109907</v>
      </c>
      <c r="I16" s="20">
        <f t="shared" si="2"/>
        <v>104741</v>
      </c>
      <c r="J16" s="20">
        <f t="shared" si="2"/>
        <v>106744</v>
      </c>
      <c r="K16" s="20">
        <f t="shared" si="2"/>
        <v>705789</v>
      </c>
    </row>
    <row r="17" spans="1:11" s="14" customFormat="1" ht="12.75" customHeight="1" x14ac:dyDescent="0.25">
      <c r="A17" s="25"/>
      <c r="B17" s="26" t="s">
        <v>22</v>
      </c>
      <c r="C17" s="27">
        <v>65916</v>
      </c>
      <c r="D17" s="28">
        <v>42669</v>
      </c>
      <c r="E17" s="28">
        <v>76886</v>
      </c>
      <c r="F17" s="27">
        <v>84639</v>
      </c>
      <c r="G17" s="28">
        <v>84639</v>
      </c>
      <c r="H17" s="29">
        <v>84639</v>
      </c>
      <c r="I17" s="28">
        <v>78934</v>
      </c>
      <c r="J17" s="28">
        <v>79248</v>
      </c>
      <c r="K17" s="29">
        <v>676993</v>
      </c>
    </row>
    <row r="18" spans="1:11" s="14" customFormat="1" ht="12.75" customHeight="1" x14ac:dyDescent="0.25">
      <c r="A18" s="25"/>
      <c r="B18" s="26" t="s">
        <v>23</v>
      </c>
      <c r="C18" s="32">
        <v>16239</v>
      </c>
      <c r="D18" s="33">
        <v>29781</v>
      </c>
      <c r="E18" s="33">
        <v>21108</v>
      </c>
      <c r="F18" s="32">
        <v>20129</v>
      </c>
      <c r="G18" s="33">
        <v>20129</v>
      </c>
      <c r="H18" s="34">
        <v>21168</v>
      </c>
      <c r="I18" s="33">
        <v>21807</v>
      </c>
      <c r="J18" s="33">
        <v>23296</v>
      </c>
      <c r="K18" s="34">
        <v>24416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78</v>
      </c>
      <c r="D23" s="36">
        <v>931</v>
      </c>
      <c r="E23" s="36">
        <v>3893</v>
      </c>
      <c r="F23" s="35">
        <v>3274</v>
      </c>
      <c r="G23" s="36">
        <v>3274</v>
      </c>
      <c r="H23" s="37">
        <v>4100</v>
      </c>
      <c r="I23" s="36">
        <v>4000</v>
      </c>
      <c r="J23" s="36">
        <v>4200</v>
      </c>
      <c r="K23" s="37">
        <v>4380</v>
      </c>
    </row>
    <row r="24" spans="1:11" s="14" customFormat="1" ht="12.75" customHeight="1" x14ac:dyDescent="0.25">
      <c r="A24" s="25"/>
      <c r="B24" s="39" t="s">
        <v>29</v>
      </c>
      <c r="C24" s="20">
        <v>9273</v>
      </c>
      <c r="D24" s="20">
        <v>10380</v>
      </c>
      <c r="E24" s="20">
        <v>110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1114209</v>
      </c>
      <c r="D26" s="46">
        <f t="shared" ref="D26:K26" si="3">+D4+D8+D16+D24</f>
        <v>1182268</v>
      </c>
      <c r="E26" s="46">
        <f t="shared" si="3"/>
        <v>1133311</v>
      </c>
      <c r="F26" s="47">
        <f t="shared" si="3"/>
        <v>1261366</v>
      </c>
      <c r="G26" s="46">
        <f t="shared" si="3"/>
        <v>1313731</v>
      </c>
      <c r="H26" s="48">
        <f t="shared" si="3"/>
        <v>1316396</v>
      </c>
      <c r="I26" s="46">
        <f t="shared" si="3"/>
        <v>1369361</v>
      </c>
      <c r="J26" s="46">
        <f t="shared" si="3"/>
        <v>1372793</v>
      </c>
      <c r="K26" s="46">
        <f t="shared" si="3"/>
        <v>2046221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  <c r="Z3" s="54" t="s">
        <v>32</v>
      </c>
    </row>
    <row r="4" spans="1:27" s="14" customFormat="1" ht="12.75" customHeight="1" x14ac:dyDescent="0.25">
      <c r="A4" s="25"/>
      <c r="B4" s="56" t="s">
        <v>141</v>
      </c>
      <c r="C4" s="33">
        <v>6775</v>
      </c>
      <c r="D4" s="33">
        <v>7048</v>
      </c>
      <c r="E4" s="33">
        <v>10019</v>
      </c>
      <c r="F4" s="27">
        <v>10403</v>
      </c>
      <c r="G4" s="28">
        <v>12023</v>
      </c>
      <c r="H4" s="29">
        <v>11263</v>
      </c>
      <c r="I4" s="33">
        <v>12255</v>
      </c>
      <c r="J4" s="33">
        <v>13023</v>
      </c>
      <c r="K4" s="33">
        <v>13691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232112</v>
      </c>
      <c r="D5" s="33">
        <v>266553</v>
      </c>
      <c r="E5" s="33">
        <v>275947</v>
      </c>
      <c r="F5" s="32">
        <v>306674</v>
      </c>
      <c r="G5" s="33">
        <v>301728</v>
      </c>
      <c r="H5" s="34">
        <v>302438</v>
      </c>
      <c r="I5" s="33">
        <v>320126</v>
      </c>
      <c r="J5" s="33">
        <v>339330</v>
      </c>
      <c r="K5" s="33">
        <v>361336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238887</v>
      </c>
      <c r="D19" s="46">
        <f t="shared" ref="D19:K19" si="1">SUM(D4:D18)</f>
        <v>273601</v>
      </c>
      <c r="E19" s="46">
        <f t="shared" si="1"/>
        <v>285966</v>
      </c>
      <c r="F19" s="47">
        <f t="shared" si="1"/>
        <v>317077</v>
      </c>
      <c r="G19" s="46">
        <f t="shared" si="1"/>
        <v>313751</v>
      </c>
      <c r="H19" s="48">
        <f t="shared" si="1"/>
        <v>313701</v>
      </c>
      <c r="I19" s="46">
        <f t="shared" si="1"/>
        <v>332381</v>
      </c>
      <c r="J19" s="46">
        <f t="shared" si="1"/>
        <v>352353</v>
      </c>
      <c r="K19" s="46">
        <f t="shared" si="1"/>
        <v>375027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</row>
    <row r="4" spans="1:27" s="23" customFormat="1" ht="12.75" customHeight="1" x14ac:dyDescent="0.25">
      <c r="A4" s="18"/>
      <c r="B4" s="19" t="s">
        <v>6</v>
      </c>
      <c r="C4" s="20">
        <f>SUM(C5:C7)</f>
        <v>219987</v>
      </c>
      <c r="D4" s="20">
        <f t="shared" ref="D4:K4" si="0">SUM(D5:D7)</f>
        <v>240252</v>
      </c>
      <c r="E4" s="20">
        <f t="shared" si="0"/>
        <v>257520</v>
      </c>
      <c r="F4" s="21">
        <f t="shared" si="0"/>
        <v>291622</v>
      </c>
      <c r="G4" s="20">
        <f t="shared" si="0"/>
        <v>288296</v>
      </c>
      <c r="H4" s="22">
        <f t="shared" si="0"/>
        <v>287141</v>
      </c>
      <c r="I4" s="20">
        <f t="shared" si="0"/>
        <v>306922</v>
      </c>
      <c r="J4" s="20">
        <f t="shared" si="0"/>
        <v>324585</v>
      </c>
      <c r="K4" s="20">
        <f t="shared" si="0"/>
        <v>345885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161150</v>
      </c>
      <c r="D5" s="28">
        <v>177479</v>
      </c>
      <c r="E5" s="28">
        <v>197989</v>
      </c>
      <c r="F5" s="27">
        <v>231528</v>
      </c>
      <c r="G5" s="28">
        <v>228528</v>
      </c>
      <c r="H5" s="29">
        <v>228178</v>
      </c>
      <c r="I5" s="28">
        <v>241353</v>
      </c>
      <c r="J5" s="28">
        <v>258844</v>
      </c>
      <c r="K5" s="29">
        <v>277684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58837</v>
      </c>
      <c r="D6" s="33">
        <v>62773</v>
      </c>
      <c r="E6" s="33">
        <v>59359</v>
      </c>
      <c r="F6" s="32">
        <v>60094</v>
      </c>
      <c r="G6" s="33">
        <v>59762</v>
      </c>
      <c r="H6" s="34">
        <v>58956</v>
      </c>
      <c r="I6" s="33">
        <v>65569</v>
      </c>
      <c r="J6" s="33">
        <v>65741</v>
      </c>
      <c r="K6" s="34">
        <v>68201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172</v>
      </c>
      <c r="F7" s="35">
        <v>0</v>
      </c>
      <c r="G7" s="36">
        <v>6</v>
      </c>
      <c r="H7" s="37">
        <v>7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3255</v>
      </c>
      <c r="D8" s="20">
        <f t="shared" ref="D8:K8" si="1">SUM(D9:D15)</f>
        <v>3676</v>
      </c>
      <c r="E8" s="20">
        <f t="shared" si="1"/>
        <v>5164</v>
      </c>
      <c r="F8" s="21">
        <f t="shared" si="1"/>
        <v>3644</v>
      </c>
      <c r="G8" s="20">
        <f t="shared" si="1"/>
        <v>3644</v>
      </c>
      <c r="H8" s="22">
        <f t="shared" si="1"/>
        <v>3733</v>
      </c>
      <c r="I8" s="20">
        <f t="shared" si="1"/>
        <v>1677</v>
      </c>
      <c r="J8" s="20">
        <f t="shared" si="1"/>
        <v>1839</v>
      </c>
      <c r="K8" s="20">
        <f t="shared" si="1"/>
        <v>1957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190</v>
      </c>
      <c r="D9" s="28">
        <v>169</v>
      </c>
      <c r="E9" s="28">
        <v>369</v>
      </c>
      <c r="F9" s="27">
        <v>145</v>
      </c>
      <c r="G9" s="28">
        <v>145</v>
      </c>
      <c r="H9" s="29">
        <v>212</v>
      </c>
      <c r="I9" s="28">
        <v>155</v>
      </c>
      <c r="J9" s="28">
        <v>163</v>
      </c>
      <c r="K9" s="29">
        <v>171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368</v>
      </c>
      <c r="D10" s="33">
        <v>375</v>
      </c>
      <c r="E10" s="33">
        <v>394</v>
      </c>
      <c r="F10" s="32">
        <v>481</v>
      </c>
      <c r="G10" s="33">
        <v>481</v>
      </c>
      <c r="H10" s="34">
        <v>447</v>
      </c>
      <c r="I10" s="33">
        <v>528</v>
      </c>
      <c r="J10" s="33">
        <v>537</v>
      </c>
      <c r="K10" s="34">
        <v>538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2697</v>
      </c>
      <c r="D15" s="36">
        <v>3132</v>
      </c>
      <c r="E15" s="36">
        <v>4401</v>
      </c>
      <c r="F15" s="35">
        <v>3018</v>
      </c>
      <c r="G15" s="36">
        <v>3018</v>
      </c>
      <c r="H15" s="37">
        <v>3074</v>
      </c>
      <c r="I15" s="36">
        <v>994</v>
      </c>
      <c r="J15" s="36">
        <v>1139</v>
      </c>
      <c r="K15" s="37">
        <v>1248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15297</v>
      </c>
      <c r="D16" s="20">
        <f t="shared" ref="D16:K16" si="2">SUM(D17:D23)</f>
        <v>29673</v>
      </c>
      <c r="E16" s="20">
        <f t="shared" si="2"/>
        <v>23271</v>
      </c>
      <c r="F16" s="21">
        <f t="shared" si="2"/>
        <v>21811</v>
      </c>
      <c r="G16" s="20">
        <f t="shared" si="2"/>
        <v>21811</v>
      </c>
      <c r="H16" s="22">
        <f t="shared" si="2"/>
        <v>22827</v>
      </c>
      <c r="I16" s="20">
        <f t="shared" si="2"/>
        <v>23782</v>
      </c>
      <c r="J16" s="20">
        <f t="shared" si="2"/>
        <v>25929</v>
      </c>
      <c r="K16" s="20">
        <f t="shared" si="2"/>
        <v>27185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15219</v>
      </c>
      <c r="D18" s="33">
        <v>28742</v>
      </c>
      <c r="E18" s="33">
        <v>19378</v>
      </c>
      <c r="F18" s="32">
        <v>18537</v>
      </c>
      <c r="G18" s="33">
        <v>18537</v>
      </c>
      <c r="H18" s="34">
        <v>18727</v>
      </c>
      <c r="I18" s="33">
        <v>19782</v>
      </c>
      <c r="J18" s="33">
        <v>21729</v>
      </c>
      <c r="K18" s="34">
        <v>22805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78</v>
      </c>
      <c r="D23" s="36">
        <v>931</v>
      </c>
      <c r="E23" s="36">
        <v>3893</v>
      </c>
      <c r="F23" s="35">
        <v>3274</v>
      </c>
      <c r="G23" s="36">
        <v>3274</v>
      </c>
      <c r="H23" s="37">
        <v>4100</v>
      </c>
      <c r="I23" s="36">
        <v>4000</v>
      </c>
      <c r="J23" s="36">
        <v>4200</v>
      </c>
      <c r="K23" s="37">
        <v>4380</v>
      </c>
    </row>
    <row r="24" spans="1:11" s="14" customFormat="1" ht="12.75" customHeight="1" x14ac:dyDescent="0.25">
      <c r="A24" s="25"/>
      <c r="B24" s="39" t="s">
        <v>29</v>
      </c>
      <c r="C24" s="20">
        <v>348</v>
      </c>
      <c r="D24" s="20">
        <v>0</v>
      </c>
      <c r="E24" s="20">
        <v>11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238887</v>
      </c>
      <c r="D26" s="46">
        <f t="shared" ref="D26:K26" si="3">+D4+D8+D16+D24</f>
        <v>273601</v>
      </c>
      <c r="E26" s="46">
        <f t="shared" si="3"/>
        <v>285966</v>
      </c>
      <c r="F26" s="47">
        <f t="shared" si="3"/>
        <v>317077</v>
      </c>
      <c r="G26" s="46">
        <f t="shared" si="3"/>
        <v>313751</v>
      </c>
      <c r="H26" s="48">
        <f t="shared" si="3"/>
        <v>313701</v>
      </c>
      <c r="I26" s="46">
        <f t="shared" si="3"/>
        <v>332381</v>
      </c>
      <c r="J26" s="46">
        <f t="shared" si="3"/>
        <v>352353</v>
      </c>
      <c r="K26" s="46">
        <f t="shared" si="3"/>
        <v>375027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  <c r="Z3" s="54" t="s">
        <v>32</v>
      </c>
    </row>
    <row r="4" spans="1:27" s="14" customFormat="1" ht="12.75" customHeight="1" x14ac:dyDescent="0.25">
      <c r="A4" s="25"/>
      <c r="B4" s="56" t="s">
        <v>143</v>
      </c>
      <c r="C4" s="33">
        <v>551571</v>
      </c>
      <c r="D4" s="33">
        <v>577636</v>
      </c>
      <c r="E4" s="33">
        <v>469838</v>
      </c>
      <c r="F4" s="27">
        <v>568146</v>
      </c>
      <c r="G4" s="28">
        <v>587836</v>
      </c>
      <c r="H4" s="29">
        <v>572269</v>
      </c>
      <c r="I4" s="33">
        <v>610502</v>
      </c>
      <c r="J4" s="33">
        <v>614448</v>
      </c>
      <c r="K4" s="33">
        <v>648028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2925</v>
      </c>
      <c r="D5" s="33">
        <v>2705</v>
      </c>
      <c r="E5" s="33">
        <v>4404</v>
      </c>
      <c r="F5" s="32">
        <v>3148</v>
      </c>
      <c r="G5" s="33">
        <v>3148</v>
      </c>
      <c r="H5" s="34">
        <v>4777</v>
      </c>
      <c r="I5" s="33">
        <v>4973</v>
      </c>
      <c r="J5" s="33">
        <v>5247</v>
      </c>
      <c r="K5" s="33">
        <v>4957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145</v>
      </c>
      <c r="C6" s="33">
        <v>139</v>
      </c>
      <c r="D6" s="33">
        <v>125</v>
      </c>
      <c r="E6" s="33">
        <v>93</v>
      </c>
      <c r="F6" s="32">
        <v>211</v>
      </c>
      <c r="G6" s="33">
        <v>180</v>
      </c>
      <c r="H6" s="34">
        <v>85</v>
      </c>
      <c r="I6" s="33">
        <v>216</v>
      </c>
      <c r="J6" s="33">
        <v>224</v>
      </c>
      <c r="K6" s="33">
        <v>233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554635</v>
      </c>
      <c r="D19" s="46">
        <f t="shared" ref="D19:K19" si="1">SUM(D4:D18)</f>
        <v>580466</v>
      </c>
      <c r="E19" s="46">
        <f t="shared" si="1"/>
        <v>474335</v>
      </c>
      <c r="F19" s="47">
        <f t="shared" si="1"/>
        <v>571505</v>
      </c>
      <c r="G19" s="46">
        <f t="shared" si="1"/>
        <v>591164</v>
      </c>
      <c r="H19" s="48">
        <f t="shared" si="1"/>
        <v>577131</v>
      </c>
      <c r="I19" s="46">
        <f t="shared" si="1"/>
        <v>615691</v>
      </c>
      <c r="J19" s="46">
        <f t="shared" si="1"/>
        <v>619919</v>
      </c>
      <c r="K19" s="46">
        <f t="shared" si="1"/>
        <v>653218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</row>
    <row r="4" spans="1:27" s="23" customFormat="1" ht="12.75" customHeight="1" x14ac:dyDescent="0.25">
      <c r="A4" s="18"/>
      <c r="B4" s="19" t="s">
        <v>6</v>
      </c>
      <c r="C4" s="20">
        <f>SUM(C5:C7)</f>
        <v>38445</v>
      </c>
      <c r="D4" s="20">
        <f t="shared" ref="D4:K4" si="0">SUM(D5:D7)</f>
        <v>87295</v>
      </c>
      <c r="E4" s="20">
        <f t="shared" si="0"/>
        <v>78085</v>
      </c>
      <c r="F4" s="21">
        <f t="shared" si="0"/>
        <v>106096</v>
      </c>
      <c r="G4" s="20">
        <f t="shared" si="0"/>
        <v>132587</v>
      </c>
      <c r="H4" s="22">
        <f t="shared" si="0"/>
        <v>118227</v>
      </c>
      <c r="I4" s="20">
        <f t="shared" si="0"/>
        <v>130335</v>
      </c>
      <c r="J4" s="20">
        <f t="shared" si="0"/>
        <v>112616</v>
      </c>
      <c r="K4" s="20">
        <f t="shared" si="0"/>
        <v>119016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22440</v>
      </c>
      <c r="D5" s="28">
        <v>29143</v>
      </c>
      <c r="E5" s="28">
        <v>36567</v>
      </c>
      <c r="F5" s="27">
        <v>38004</v>
      </c>
      <c r="G5" s="28">
        <v>41004</v>
      </c>
      <c r="H5" s="29">
        <v>43898</v>
      </c>
      <c r="I5" s="28">
        <v>41142</v>
      </c>
      <c r="J5" s="28">
        <v>45107</v>
      </c>
      <c r="K5" s="29">
        <v>48402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16005</v>
      </c>
      <c r="D6" s="33">
        <v>58152</v>
      </c>
      <c r="E6" s="33">
        <v>41512</v>
      </c>
      <c r="F6" s="32">
        <v>68092</v>
      </c>
      <c r="G6" s="33">
        <v>91583</v>
      </c>
      <c r="H6" s="34">
        <v>74329</v>
      </c>
      <c r="I6" s="33">
        <v>89193</v>
      </c>
      <c r="J6" s="33">
        <v>67509</v>
      </c>
      <c r="K6" s="34">
        <v>70614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6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515872</v>
      </c>
      <c r="D8" s="20">
        <f t="shared" ref="D8:K8" si="1">SUM(D9:D15)</f>
        <v>492948</v>
      </c>
      <c r="E8" s="20">
        <f t="shared" si="1"/>
        <v>395814</v>
      </c>
      <c r="F8" s="21">
        <f t="shared" si="1"/>
        <v>465086</v>
      </c>
      <c r="G8" s="20">
        <f t="shared" si="1"/>
        <v>458254</v>
      </c>
      <c r="H8" s="22">
        <f t="shared" si="1"/>
        <v>458489</v>
      </c>
      <c r="I8" s="20">
        <f t="shared" si="1"/>
        <v>484990</v>
      </c>
      <c r="J8" s="20">
        <f t="shared" si="1"/>
        <v>507097</v>
      </c>
      <c r="K8" s="20">
        <f t="shared" si="1"/>
        <v>533966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515348</v>
      </c>
      <c r="D9" s="28">
        <v>492767</v>
      </c>
      <c r="E9" s="28">
        <v>395743</v>
      </c>
      <c r="F9" s="27">
        <v>465051</v>
      </c>
      <c r="G9" s="28">
        <v>458219</v>
      </c>
      <c r="H9" s="29">
        <v>458219</v>
      </c>
      <c r="I9" s="28">
        <v>484955</v>
      </c>
      <c r="J9" s="28">
        <v>507062</v>
      </c>
      <c r="K9" s="29">
        <v>533931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5</v>
      </c>
      <c r="G10" s="33">
        <v>5</v>
      </c>
      <c r="H10" s="34">
        <v>5</v>
      </c>
      <c r="I10" s="33">
        <v>5</v>
      </c>
      <c r="J10" s="33">
        <v>5</v>
      </c>
      <c r="K10" s="34">
        <v>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524</v>
      </c>
      <c r="D15" s="36">
        <v>181</v>
      </c>
      <c r="E15" s="36">
        <v>71</v>
      </c>
      <c r="F15" s="35">
        <v>30</v>
      </c>
      <c r="G15" s="36">
        <v>30</v>
      </c>
      <c r="H15" s="37">
        <v>265</v>
      </c>
      <c r="I15" s="36">
        <v>30</v>
      </c>
      <c r="J15" s="36">
        <v>30</v>
      </c>
      <c r="K15" s="37">
        <v>30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318</v>
      </c>
      <c r="D16" s="20">
        <f t="shared" ref="D16:K16" si="2">SUM(D17:D23)</f>
        <v>223</v>
      </c>
      <c r="E16" s="20">
        <f t="shared" si="2"/>
        <v>436</v>
      </c>
      <c r="F16" s="21">
        <f t="shared" si="2"/>
        <v>323</v>
      </c>
      <c r="G16" s="20">
        <f t="shared" si="2"/>
        <v>323</v>
      </c>
      <c r="H16" s="22">
        <f t="shared" si="2"/>
        <v>415</v>
      </c>
      <c r="I16" s="20">
        <f t="shared" si="2"/>
        <v>366</v>
      </c>
      <c r="J16" s="20">
        <f t="shared" si="2"/>
        <v>206</v>
      </c>
      <c r="K16" s="20">
        <f t="shared" si="2"/>
        <v>236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318</v>
      </c>
      <c r="D18" s="33">
        <v>223</v>
      </c>
      <c r="E18" s="33">
        <v>436</v>
      </c>
      <c r="F18" s="32">
        <v>323</v>
      </c>
      <c r="G18" s="33">
        <v>323</v>
      </c>
      <c r="H18" s="34">
        <v>415</v>
      </c>
      <c r="I18" s="33">
        <v>366</v>
      </c>
      <c r="J18" s="33">
        <v>206</v>
      </c>
      <c r="K18" s="34">
        <v>236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554635</v>
      </c>
      <c r="D26" s="46">
        <f t="shared" ref="D26:K26" si="3">+D4+D8+D16+D24</f>
        <v>580466</v>
      </c>
      <c r="E26" s="46">
        <f t="shared" si="3"/>
        <v>474335</v>
      </c>
      <c r="F26" s="47">
        <f t="shared" si="3"/>
        <v>571505</v>
      </c>
      <c r="G26" s="46">
        <f t="shared" si="3"/>
        <v>591164</v>
      </c>
      <c r="H26" s="48">
        <f t="shared" si="3"/>
        <v>577131</v>
      </c>
      <c r="I26" s="46">
        <f t="shared" si="3"/>
        <v>615691</v>
      </c>
      <c r="J26" s="46">
        <f t="shared" si="3"/>
        <v>619919</v>
      </c>
      <c r="K26" s="46">
        <f t="shared" si="3"/>
        <v>653218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  <c r="Z3" s="54" t="s">
        <v>32</v>
      </c>
    </row>
    <row r="4" spans="1:27" s="14" customFormat="1" ht="12.75" customHeight="1" x14ac:dyDescent="0.25">
      <c r="A4" s="25"/>
      <c r="B4" s="56" t="s">
        <v>143</v>
      </c>
      <c r="C4" s="33">
        <v>246709</v>
      </c>
      <c r="D4" s="33">
        <v>276573</v>
      </c>
      <c r="E4" s="33">
        <v>285008</v>
      </c>
      <c r="F4" s="27">
        <v>279805</v>
      </c>
      <c r="G4" s="28">
        <v>315837</v>
      </c>
      <c r="H4" s="29">
        <v>332973</v>
      </c>
      <c r="I4" s="33">
        <v>333827</v>
      </c>
      <c r="J4" s="33">
        <v>312971</v>
      </c>
      <c r="K4" s="33">
        <v>332659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73978</v>
      </c>
      <c r="D5" s="33">
        <v>51628</v>
      </c>
      <c r="E5" s="33">
        <v>88002</v>
      </c>
      <c r="F5" s="32">
        <v>92979</v>
      </c>
      <c r="G5" s="33">
        <v>92979</v>
      </c>
      <c r="H5" s="34">
        <v>92591</v>
      </c>
      <c r="I5" s="33">
        <v>87462</v>
      </c>
      <c r="J5" s="33">
        <v>87550</v>
      </c>
      <c r="K5" s="33">
        <v>685317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320687</v>
      </c>
      <c r="D19" s="46">
        <f t="shared" ref="D19:K19" si="1">SUM(D4:D18)</f>
        <v>328201</v>
      </c>
      <c r="E19" s="46">
        <f t="shared" si="1"/>
        <v>373010</v>
      </c>
      <c r="F19" s="47">
        <f t="shared" si="1"/>
        <v>372784</v>
      </c>
      <c r="G19" s="46">
        <f t="shared" si="1"/>
        <v>408816</v>
      </c>
      <c r="H19" s="48">
        <f t="shared" si="1"/>
        <v>425564</v>
      </c>
      <c r="I19" s="46">
        <f t="shared" si="1"/>
        <v>421289</v>
      </c>
      <c r="J19" s="46">
        <f t="shared" si="1"/>
        <v>400521</v>
      </c>
      <c r="K19" s="46">
        <f t="shared" si="1"/>
        <v>1017976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149</v>
      </c>
      <c r="D3" s="17" t="s">
        <v>151</v>
      </c>
      <c r="E3" s="17" t="s">
        <v>147</v>
      </c>
      <c r="F3" s="173" t="s">
        <v>148</v>
      </c>
      <c r="G3" s="174"/>
      <c r="H3" s="175"/>
      <c r="I3" s="17" t="s">
        <v>122</v>
      </c>
      <c r="J3" s="17" t="s">
        <v>123</v>
      </c>
      <c r="K3" s="17" t="s">
        <v>150</v>
      </c>
    </row>
    <row r="4" spans="1:27" s="23" customFormat="1" ht="12.75" customHeight="1" x14ac:dyDescent="0.25">
      <c r="A4" s="18"/>
      <c r="B4" s="19" t="s">
        <v>6</v>
      </c>
      <c r="C4" s="20">
        <f>SUM(C5:C7)</f>
        <v>243322</v>
      </c>
      <c r="D4" s="20">
        <f t="shared" ref="D4:K4" si="0">SUM(D5:D7)</f>
        <v>270974</v>
      </c>
      <c r="E4" s="20">
        <f t="shared" si="0"/>
        <v>290004</v>
      </c>
      <c r="F4" s="21">
        <f t="shared" si="0"/>
        <v>285395</v>
      </c>
      <c r="G4" s="20">
        <f t="shared" si="0"/>
        <v>321427</v>
      </c>
      <c r="H4" s="22">
        <f t="shared" si="0"/>
        <v>335009</v>
      </c>
      <c r="I4" s="20">
        <f t="shared" si="0"/>
        <v>339254</v>
      </c>
      <c r="J4" s="20">
        <f t="shared" si="0"/>
        <v>318726</v>
      </c>
      <c r="K4" s="20">
        <f t="shared" si="0"/>
        <v>338282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177729</v>
      </c>
      <c r="D5" s="28">
        <v>191401</v>
      </c>
      <c r="E5" s="28">
        <v>203931</v>
      </c>
      <c r="F5" s="27">
        <v>216977</v>
      </c>
      <c r="G5" s="28">
        <v>214977</v>
      </c>
      <c r="H5" s="29">
        <v>218740</v>
      </c>
      <c r="I5" s="28">
        <v>237653</v>
      </c>
      <c r="J5" s="28">
        <v>246786</v>
      </c>
      <c r="K5" s="29">
        <v>264157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65593</v>
      </c>
      <c r="D6" s="33">
        <v>79573</v>
      </c>
      <c r="E6" s="33">
        <v>86020</v>
      </c>
      <c r="F6" s="32">
        <v>68418</v>
      </c>
      <c r="G6" s="33">
        <v>106450</v>
      </c>
      <c r="H6" s="34">
        <v>116269</v>
      </c>
      <c r="I6" s="33">
        <v>101601</v>
      </c>
      <c r="J6" s="33">
        <v>71940</v>
      </c>
      <c r="K6" s="34">
        <v>74125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53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1822</v>
      </c>
      <c r="D8" s="20">
        <f t="shared" ref="D8:K8" si="1">SUM(D9:D15)</f>
        <v>3362</v>
      </c>
      <c r="E8" s="20">
        <f t="shared" si="1"/>
        <v>4727</v>
      </c>
      <c r="F8" s="21">
        <f t="shared" si="1"/>
        <v>1481</v>
      </c>
      <c r="G8" s="20">
        <f t="shared" si="1"/>
        <v>1481</v>
      </c>
      <c r="H8" s="22">
        <f t="shared" si="1"/>
        <v>3890</v>
      </c>
      <c r="I8" s="20">
        <f t="shared" si="1"/>
        <v>1442</v>
      </c>
      <c r="J8" s="20">
        <f t="shared" si="1"/>
        <v>1186</v>
      </c>
      <c r="K8" s="20">
        <f t="shared" si="1"/>
        <v>1326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2</v>
      </c>
      <c r="G9" s="28">
        <v>2</v>
      </c>
      <c r="H9" s="29">
        <v>4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</v>
      </c>
      <c r="F10" s="32">
        <v>54</v>
      </c>
      <c r="G10" s="33">
        <v>54</v>
      </c>
      <c r="H10" s="34">
        <v>41</v>
      </c>
      <c r="I10" s="33">
        <v>55</v>
      </c>
      <c r="J10" s="33">
        <v>56</v>
      </c>
      <c r="K10" s="34">
        <v>57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1822</v>
      </c>
      <c r="D15" s="36">
        <v>3362</v>
      </c>
      <c r="E15" s="36">
        <v>4726</v>
      </c>
      <c r="F15" s="35">
        <v>1425</v>
      </c>
      <c r="G15" s="36">
        <v>1425</v>
      </c>
      <c r="H15" s="37">
        <v>3845</v>
      </c>
      <c r="I15" s="36">
        <v>1387</v>
      </c>
      <c r="J15" s="36">
        <v>1130</v>
      </c>
      <c r="K15" s="37">
        <v>1269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66618</v>
      </c>
      <c r="D16" s="20">
        <f t="shared" ref="D16:K16" si="2">SUM(D17:D23)</f>
        <v>43485</v>
      </c>
      <c r="E16" s="20">
        <f t="shared" si="2"/>
        <v>78180</v>
      </c>
      <c r="F16" s="21">
        <f t="shared" si="2"/>
        <v>85908</v>
      </c>
      <c r="G16" s="20">
        <f t="shared" si="2"/>
        <v>85908</v>
      </c>
      <c r="H16" s="22">
        <f t="shared" si="2"/>
        <v>86665</v>
      </c>
      <c r="I16" s="20">
        <f t="shared" si="2"/>
        <v>80593</v>
      </c>
      <c r="J16" s="20">
        <f t="shared" si="2"/>
        <v>80609</v>
      </c>
      <c r="K16" s="20">
        <f t="shared" si="2"/>
        <v>678368</v>
      </c>
    </row>
    <row r="17" spans="1:11" s="14" customFormat="1" ht="12.75" customHeight="1" x14ac:dyDescent="0.25">
      <c r="A17" s="25"/>
      <c r="B17" s="26" t="s">
        <v>22</v>
      </c>
      <c r="C17" s="27">
        <v>65916</v>
      </c>
      <c r="D17" s="28">
        <v>42669</v>
      </c>
      <c r="E17" s="28">
        <v>76886</v>
      </c>
      <c r="F17" s="27">
        <v>84639</v>
      </c>
      <c r="G17" s="28">
        <v>84639</v>
      </c>
      <c r="H17" s="29">
        <v>84639</v>
      </c>
      <c r="I17" s="28">
        <v>78934</v>
      </c>
      <c r="J17" s="28">
        <v>79248</v>
      </c>
      <c r="K17" s="29">
        <v>676993</v>
      </c>
    </row>
    <row r="18" spans="1:11" s="14" customFormat="1" ht="12.75" customHeight="1" x14ac:dyDescent="0.25">
      <c r="A18" s="25"/>
      <c r="B18" s="26" t="s">
        <v>23</v>
      </c>
      <c r="C18" s="32">
        <v>702</v>
      </c>
      <c r="D18" s="33">
        <v>816</v>
      </c>
      <c r="E18" s="33">
        <v>1294</v>
      </c>
      <c r="F18" s="32">
        <v>1269</v>
      </c>
      <c r="G18" s="33">
        <v>1269</v>
      </c>
      <c r="H18" s="34">
        <v>2026</v>
      </c>
      <c r="I18" s="33">
        <v>1659</v>
      </c>
      <c r="J18" s="33">
        <v>1361</v>
      </c>
      <c r="K18" s="34">
        <v>1375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8925</v>
      </c>
      <c r="D24" s="20">
        <v>10380</v>
      </c>
      <c r="E24" s="20">
        <v>99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320687</v>
      </c>
      <c r="D26" s="46">
        <f t="shared" ref="D26:K26" si="3">+D4+D8+D16+D24</f>
        <v>328201</v>
      </c>
      <c r="E26" s="46">
        <f t="shared" si="3"/>
        <v>373010</v>
      </c>
      <c r="F26" s="47">
        <f t="shared" si="3"/>
        <v>372784</v>
      </c>
      <c r="G26" s="46">
        <f t="shared" si="3"/>
        <v>408816</v>
      </c>
      <c r="H26" s="48">
        <f t="shared" si="3"/>
        <v>425564</v>
      </c>
      <c r="I26" s="46">
        <f t="shared" si="3"/>
        <v>421289</v>
      </c>
      <c r="J26" s="46">
        <f t="shared" si="3"/>
        <v>400521</v>
      </c>
      <c r="K26" s="46">
        <f t="shared" si="3"/>
        <v>1017976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2014-05-29T13:38:28Z</dcterms:created>
  <dcterms:modified xsi:type="dcterms:W3CDTF">2014-05-30T09:22:13Z</dcterms:modified>
</cp:coreProperties>
</file>